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4B819D48-C843-4A84-8088-880D5A395ECC}" xr6:coauthVersionLast="47" xr6:coauthVersionMax="47" xr10:uidLastSave="{00000000-0000-0000-0000-000000000000}"/>
  <bookViews>
    <workbookView xWindow="-108" yWindow="-108" windowWidth="23256" windowHeight="12456" activeTab="2" xr2:uid="{0AFA9FF3-7DB2-4D61-AF4B-9FE7C76AE87B}"/>
  </bookViews>
  <sheets>
    <sheet name="目次" sheetId="6" r:id="rId1"/>
    <sheet name="表１" sheetId="1" r:id="rId2"/>
    <sheet name="表２, 表３" sheetId="2" r:id="rId3"/>
    <sheet name="表４" sheetId="3" r:id="rId4"/>
    <sheet name="表５,表６,表７" sheetId="10" r:id="rId5"/>
    <sheet name="表８" sheetId="7" r:id="rId6"/>
    <sheet name="表９" sheetId="8" r:id="rId7"/>
    <sheet name="表１０" sheetId="9" r:id="rId8"/>
  </sheets>
  <definedNames>
    <definedName name="_xlnm._FilterDatabase" localSheetId="5" hidden="1">表８!$B$17:$K$28</definedName>
    <definedName name="_xlnm.Print_Area" localSheetId="1">表１!$B$2:$I$30</definedName>
    <definedName name="_xlnm.Print_Area" localSheetId="7">表１０!$B$2:$J$42</definedName>
    <definedName name="_xlnm.Print_Area" localSheetId="2">'表２, 表３'!$B$2:$Q$54</definedName>
    <definedName name="_xlnm.Print_Area" localSheetId="3">表４!$B$2:$I$30</definedName>
    <definedName name="_xlnm.Print_Area" localSheetId="4">'表５,表６,表７'!$B$2:$H$37</definedName>
    <definedName name="_xlnm.Print_Area" localSheetId="5">表８!$B$2:$K$31</definedName>
    <definedName name="_xlnm.Print_Area" localSheetId="6">表９!$B$2:$I$30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9" i="2" l="1"/>
  <c r="O39" i="2"/>
  <c r="M39" i="2"/>
  <c r="K39" i="2"/>
  <c r="I39" i="2"/>
  <c r="G39" i="2"/>
  <c r="E39" i="2"/>
  <c r="E6" i="2"/>
  <c r="G6" i="2"/>
  <c r="I6" i="2"/>
  <c r="K6" i="2"/>
  <c r="M6" i="2"/>
  <c r="O6" i="2"/>
  <c r="Q6" i="2"/>
  <c r="E15" i="8"/>
  <c r="E7" i="8"/>
  <c r="K28" i="7"/>
  <c r="I28" i="7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C7" i="3"/>
  <c r="C8" i="3"/>
  <c r="C9" i="3"/>
  <c r="C10" i="3"/>
  <c r="C11" i="3"/>
  <c r="C12" i="3"/>
  <c r="C13" i="3"/>
  <c r="C14" i="3"/>
  <c r="C15" i="3"/>
  <c r="C16" i="3"/>
  <c r="C17" i="3"/>
  <c r="C18" i="3"/>
  <c r="C19" i="3" s="1"/>
  <c r="C20" i="3" s="1"/>
  <c r="C21" i="3" s="1"/>
  <c r="C22" i="3" s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C12" i="9"/>
  <c r="C13" i="9"/>
  <c r="C8" i="9"/>
  <c r="C9" i="9"/>
  <c r="C21" i="8"/>
  <c r="C22" i="8"/>
  <c r="C23" i="8"/>
  <c r="F14" i="8"/>
  <c r="E14" i="8"/>
  <c r="F13" i="8"/>
  <c r="E13" i="8"/>
  <c r="F12" i="8"/>
  <c r="E12" i="8"/>
  <c r="F11" i="8"/>
  <c r="E11" i="8"/>
  <c r="F10" i="8"/>
  <c r="E10" i="8"/>
  <c r="F9" i="8"/>
  <c r="E9" i="8"/>
  <c r="F8" i="8"/>
  <c r="E8" i="8"/>
  <c r="F7" i="8"/>
  <c r="C8" i="8"/>
  <c r="C9" i="8"/>
  <c r="C10" i="8"/>
  <c r="K27" i="7"/>
  <c r="I27" i="7"/>
  <c r="K26" i="7"/>
  <c r="I26" i="7"/>
  <c r="I25" i="7"/>
  <c r="K25" i="7"/>
  <c r="I24" i="7"/>
  <c r="K24" i="7"/>
  <c r="I23" i="7"/>
  <c r="K23" i="7"/>
  <c r="I22" i="7"/>
  <c r="K22" i="7"/>
  <c r="K21" i="7"/>
  <c r="I21" i="7"/>
  <c r="K20" i="7"/>
  <c r="I20" i="7"/>
  <c r="B7" i="3"/>
  <c r="C22" i="9"/>
  <c r="C34" i="9"/>
  <c r="C14" i="9"/>
  <c r="C19" i="9"/>
  <c r="C20" i="9"/>
  <c r="C32" i="9"/>
  <c r="C21" i="9"/>
  <c r="C33" i="9"/>
  <c r="C23" i="9"/>
  <c r="C35" i="9"/>
  <c r="C24" i="9"/>
  <c r="C36" i="9"/>
  <c r="C25" i="9"/>
  <c r="C37" i="9"/>
  <c r="C26" i="9"/>
  <c r="C31" i="9"/>
  <c r="C38" i="9"/>
  <c r="B8" i="3" l="1"/>
  <c r="B9" i="3" l="1"/>
  <c r="B10" i="3" l="1"/>
  <c r="B11" i="3" l="1"/>
  <c r="B12" i="3" l="1"/>
  <c r="B13" i="3" l="1"/>
  <c r="B14" i="3" l="1"/>
  <c r="B15" i="3" l="1"/>
  <c r="B16" i="3" l="1"/>
  <c r="B17" i="3" l="1"/>
  <c r="B18" i="3" l="1"/>
  <c r="B19" i="3" l="1"/>
  <c r="B20" i="3" l="1"/>
  <c r="B21" i="3" l="1"/>
  <c r="B22" i="3"/>
</calcChain>
</file>

<file path=xl/sharedStrings.xml><?xml version="1.0" encoding="utf-8"?>
<sst xmlns="http://schemas.openxmlformats.org/spreadsheetml/2006/main" count="381" uniqueCount="156">
  <si>
    <t>一般会計の推移</t>
  </si>
  <si>
    <t>１２　財政</t>
    <rPh sb="3" eb="5">
      <t>ざいせい</t>
    </rPh>
    <phoneticPr fontId="27" type="Hiragana"/>
  </si>
  <si>
    <t>表５</t>
    <rPh sb="0" eb="1">
      <t>ひょう</t>
    </rPh>
    <phoneticPr fontId="27" type="Hiragana"/>
  </si>
  <si>
    <t>目次</t>
    <rPh sb="0" eb="2">
      <t>もくじ</t>
    </rPh>
    <phoneticPr fontId="27" type="Hiragana"/>
  </si>
  <si>
    <t>市民税</t>
    <rPh sb="0" eb="3">
      <t>シミンゼイ</t>
    </rPh>
    <phoneticPr fontId="28"/>
  </si>
  <si>
    <t>一般会計歳出決算額</t>
  </si>
  <si>
    <t>地方交付税</t>
    <rPh sb="0" eb="2">
      <t>チホウ</t>
    </rPh>
    <rPh sb="2" eb="5">
      <t>コウフゼイ</t>
    </rPh>
    <phoneticPr fontId="28"/>
  </si>
  <si>
    <t>表３</t>
    <rPh sb="0" eb="1">
      <t>ひょう</t>
    </rPh>
    <phoneticPr fontId="27" type="Hiragana"/>
  </si>
  <si>
    <t>統計表</t>
    <rPh sb="0" eb="3">
      <t>とうけいひょう</t>
    </rPh>
    <phoneticPr fontId="27" type="Hiragana"/>
  </si>
  <si>
    <t>年度</t>
    <rPh sb="0" eb="1">
      <t>ネン</t>
    </rPh>
    <rPh sb="1" eb="2">
      <t>ド</t>
    </rPh>
    <phoneticPr fontId="28"/>
  </si>
  <si>
    <t>表７</t>
    <rPh sb="0" eb="1">
      <t>ひょう</t>
    </rPh>
    <phoneticPr fontId="27" type="Hiragana"/>
  </si>
  <si>
    <t>分担金及び負担金</t>
    <rPh sb="0" eb="3">
      <t>ブンタンキン</t>
    </rPh>
    <rPh sb="3" eb="4">
      <t>オヨ</t>
    </rPh>
    <rPh sb="5" eb="8">
      <t>フタンキン</t>
    </rPh>
    <phoneticPr fontId="28"/>
  </si>
  <si>
    <t>表１</t>
    <rPh sb="0" eb="1">
      <t>ひょう</t>
    </rPh>
    <phoneticPr fontId="27" type="Hiragana"/>
  </si>
  <si>
    <t>地方譲与税</t>
    <rPh sb="0" eb="2">
      <t>チホウ</t>
    </rPh>
    <rPh sb="2" eb="5">
      <t>ジョウヨゼイ</t>
    </rPh>
    <phoneticPr fontId="28"/>
  </si>
  <si>
    <t>令和元年度</t>
    <rPh sb="0" eb="2">
      <t>レイワ</t>
    </rPh>
    <rPh sb="2" eb="3">
      <t>ガン</t>
    </rPh>
    <rPh sb="3" eb="5">
      <t>ネンド</t>
    </rPh>
    <phoneticPr fontId="28"/>
  </si>
  <si>
    <t>表２</t>
    <rPh sb="0" eb="1">
      <t>ひょう</t>
    </rPh>
    <phoneticPr fontId="27" type="Hiragana"/>
  </si>
  <si>
    <t>一般会計歳入決算額</t>
  </si>
  <si>
    <t>表１　一般会計の推移</t>
    <rPh sb="0" eb="1">
      <t>ヒョウ</t>
    </rPh>
    <rPh sb="3" eb="5">
      <t>イッパン</t>
    </rPh>
    <rPh sb="5" eb="7">
      <t>カイケイ</t>
    </rPh>
    <rPh sb="8" eb="10">
      <t>スイイ</t>
    </rPh>
    <phoneticPr fontId="28"/>
  </si>
  <si>
    <t>令和3年度</t>
    <rPh sb="0" eb="2">
      <t>レイワ</t>
    </rPh>
    <rPh sb="3" eb="5">
      <t>ネンド</t>
    </rPh>
    <phoneticPr fontId="28"/>
  </si>
  <si>
    <t xml:space="preserve">- </t>
  </si>
  <si>
    <t>基準財政
需要額</t>
    <rPh sb="0" eb="2">
      <t>キジュン</t>
    </rPh>
    <rPh sb="2" eb="4">
      <t>ザイセイ</t>
    </rPh>
    <rPh sb="5" eb="8">
      <t>ジュヨウガク</t>
    </rPh>
    <phoneticPr fontId="28"/>
  </si>
  <si>
    <t>表９</t>
    <rPh sb="0" eb="1">
      <t>ひょう</t>
    </rPh>
    <phoneticPr fontId="27" type="Hiragana"/>
  </si>
  <si>
    <t>実質公債費比率</t>
    <rPh sb="0" eb="2">
      <t>ジッシツ</t>
    </rPh>
    <rPh sb="2" eb="5">
      <t>コウサイヒ</t>
    </rPh>
    <rPh sb="5" eb="7">
      <t>ヒリツ</t>
    </rPh>
    <phoneticPr fontId="28"/>
  </si>
  <si>
    <t>構成比</t>
    <rPh sb="0" eb="3">
      <t>コウセイヒ</t>
    </rPh>
    <phoneticPr fontId="28"/>
  </si>
  <si>
    <t>表４</t>
    <rPh sb="0" eb="1">
      <t>ひょう</t>
    </rPh>
    <phoneticPr fontId="27" type="Hiragana"/>
  </si>
  <si>
    <t>特別会計の推移</t>
  </si>
  <si>
    <t>目次へ戻る</t>
    <rPh sb="0" eb="2">
      <t>モクジ</t>
    </rPh>
    <rPh sb="3" eb="4">
      <t>モド</t>
    </rPh>
    <phoneticPr fontId="28"/>
  </si>
  <si>
    <t>利子割交付金</t>
    <rPh sb="0" eb="2">
      <t>リシ</t>
    </rPh>
    <rPh sb="2" eb="3">
      <t>ワ</t>
    </rPh>
    <rPh sb="3" eb="6">
      <t>コウフキン</t>
    </rPh>
    <phoneticPr fontId="28"/>
  </si>
  <si>
    <t>特別会計決算額</t>
  </si>
  <si>
    <t>表６</t>
    <rPh sb="0" eb="1">
      <t>ひょう</t>
    </rPh>
    <phoneticPr fontId="27" type="Hiragana"/>
  </si>
  <si>
    <t>（単位　千円）</t>
    <rPh sb="1" eb="3">
      <t>タンイ</t>
    </rPh>
    <rPh sb="4" eb="6">
      <t>センエン</t>
    </rPh>
    <phoneticPr fontId="28"/>
  </si>
  <si>
    <t>水道事業会計決算額</t>
  </si>
  <si>
    <t>下水道事業会計決算額</t>
  </si>
  <si>
    <t>表８</t>
    <rPh sb="0" eb="1">
      <t>ひょう</t>
    </rPh>
    <phoneticPr fontId="27" type="Hiragana"/>
  </si>
  <si>
    <t>表１０</t>
    <rPh sb="0" eb="1">
      <t>ひょう</t>
    </rPh>
    <phoneticPr fontId="27" type="Hiragana"/>
  </si>
  <si>
    <t>財政状況</t>
  </si>
  <si>
    <t>市税の収入状況</t>
  </si>
  <si>
    <t>自動車取得税交付金</t>
    <rPh sb="0" eb="3">
      <t>ジドウシャ</t>
    </rPh>
    <rPh sb="3" eb="6">
      <t>シュトクゼイ</t>
    </rPh>
    <rPh sb="6" eb="9">
      <t>コウフキン</t>
    </rPh>
    <phoneticPr fontId="28"/>
  </si>
  <si>
    <t>千円</t>
    <rPh sb="0" eb="2">
      <t>センエン</t>
    </rPh>
    <phoneticPr fontId="28"/>
  </si>
  <si>
    <t>市税の目的別負担状況</t>
  </si>
  <si>
    <t>年度</t>
    <rPh sb="0" eb="2">
      <t>ネンド</t>
    </rPh>
    <phoneticPr fontId="28"/>
  </si>
  <si>
    <t>令和2年度</t>
    <rPh sb="0" eb="2">
      <t>レイワ</t>
    </rPh>
    <rPh sb="3" eb="5">
      <t>ネンド</t>
    </rPh>
    <phoneticPr fontId="28"/>
  </si>
  <si>
    <t>元</t>
    <rPh sb="0" eb="1">
      <t>ガン</t>
    </rPh>
    <phoneticPr fontId="28"/>
  </si>
  <si>
    <t>予算</t>
    <rPh sb="0" eb="2">
      <t>ヨサン</t>
    </rPh>
    <phoneticPr fontId="28"/>
  </si>
  <si>
    <t>地方特例交付金</t>
    <rPh sb="0" eb="2">
      <t>チホウ</t>
    </rPh>
    <rPh sb="2" eb="4">
      <t>トクレイ</t>
    </rPh>
    <rPh sb="4" eb="7">
      <t>コウフキン</t>
    </rPh>
    <phoneticPr fontId="28"/>
  </si>
  <si>
    <t>決算</t>
    <rPh sb="0" eb="2">
      <t>ケッサン</t>
    </rPh>
    <phoneticPr fontId="28"/>
  </si>
  <si>
    <t>総額</t>
    <rPh sb="0" eb="2">
      <t>ソウガク</t>
    </rPh>
    <phoneticPr fontId="28"/>
  </si>
  <si>
    <t>当初予算</t>
    <rPh sb="0" eb="2">
      <t>トウショ</t>
    </rPh>
    <rPh sb="2" eb="4">
      <t>ヨサン</t>
    </rPh>
    <phoneticPr fontId="28"/>
  </si>
  <si>
    <t>補正予算</t>
    <rPh sb="0" eb="2">
      <t>ホセイ</t>
    </rPh>
    <rPh sb="2" eb="4">
      <t>ヨサン</t>
    </rPh>
    <phoneticPr fontId="28"/>
  </si>
  <si>
    <t>環境性能割交付金</t>
    <rPh sb="0" eb="2">
      <t>カンキョウ</t>
    </rPh>
    <rPh sb="2" eb="5">
      <t>セイノ</t>
    </rPh>
    <phoneticPr fontId="28"/>
  </si>
  <si>
    <t>歳入</t>
    <rPh sb="0" eb="2">
      <t>サイニュウ</t>
    </rPh>
    <phoneticPr fontId="28"/>
  </si>
  <si>
    <t>表２　一般会計歳入決算額</t>
    <rPh sb="0" eb="1">
      <t>ヒョウ</t>
    </rPh>
    <rPh sb="3" eb="5">
      <t>イッパン</t>
    </rPh>
    <rPh sb="5" eb="7">
      <t>カイケイ</t>
    </rPh>
    <rPh sb="7" eb="9">
      <t>サイニュウ</t>
    </rPh>
    <rPh sb="9" eb="12">
      <t>ケッサンガク</t>
    </rPh>
    <phoneticPr fontId="28"/>
  </si>
  <si>
    <t>諸収入</t>
    <rPh sb="0" eb="1">
      <t>ショ</t>
    </rPh>
    <rPh sb="1" eb="3">
      <t>シュウニュウ</t>
    </rPh>
    <phoneticPr fontId="28"/>
  </si>
  <si>
    <t>歳出</t>
    <rPh sb="0" eb="2">
      <t>サイシュツ</t>
    </rPh>
    <phoneticPr fontId="28"/>
  </si>
  <si>
    <t>％</t>
    <phoneticPr fontId="28"/>
  </si>
  <si>
    <t>平成</t>
  </si>
  <si>
    <t>令和</t>
    <rPh sb="0" eb="2">
      <t>レイワ</t>
    </rPh>
    <phoneticPr fontId="28"/>
  </si>
  <si>
    <t>資料　財政課</t>
    <rPh sb="0" eb="2">
      <t>シリョウ</t>
    </rPh>
    <rPh sb="3" eb="6">
      <t>ザイセイカ</t>
    </rPh>
    <phoneticPr fontId="28"/>
  </si>
  <si>
    <t>（単位　千円・構成比　％）</t>
    <rPh sb="1" eb="3">
      <t>タンイ</t>
    </rPh>
    <rPh sb="4" eb="6">
      <t>センエン</t>
    </rPh>
    <rPh sb="7" eb="10">
      <t>コウセイヒ</t>
    </rPh>
    <phoneticPr fontId="28"/>
  </si>
  <si>
    <t>区分</t>
    <rPh sb="0" eb="2">
      <t>クブン</t>
    </rPh>
    <phoneticPr fontId="28"/>
  </si>
  <si>
    <t>令和4年度</t>
    <rPh sb="0" eb="2">
      <t>レイワ</t>
    </rPh>
    <rPh sb="3" eb="5">
      <t>ネンド</t>
    </rPh>
    <phoneticPr fontId="28"/>
  </si>
  <si>
    <t>決算額</t>
    <rPh sb="0" eb="3">
      <t>ケッサンガク</t>
    </rPh>
    <phoneticPr fontId="28"/>
  </si>
  <si>
    <t>歳入総額</t>
    <rPh sb="0" eb="2">
      <t>サイニュウ</t>
    </rPh>
    <rPh sb="2" eb="4">
      <t>ソウガク</t>
    </rPh>
    <phoneticPr fontId="28"/>
  </si>
  <si>
    <t>市税</t>
    <rPh sb="0" eb="2">
      <t>シゼイ</t>
    </rPh>
    <phoneticPr fontId="28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</si>
  <si>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8"/>
  </si>
  <si>
    <t>資本的</t>
  </si>
  <si>
    <t>配当割交付金</t>
    <rPh sb="0" eb="2">
      <t>ハイトウ</t>
    </rPh>
    <rPh sb="2" eb="3">
      <t>ワリ</t>
    </rPh>
    <rPh sb="3" eb="6">
      <t>コウフキン</t>
    </rPh>
    <phoneticPr fontId="28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</si>
  <si>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8"/>
  </si>
  <si>
    <t>法人事業税交付金</t>
    <rPh sb="0" eb="5">
      <t>ホウジン</t>
    </rPh>
    <rPh sb="5" eb="8">
      <t>コウフキン</t>
    </rPh>
    <phoneticPr fontId="28"/>
  </si>
  <si>
    <t>議会費</t>
    <rPh sb="0" eb="2">
      <t>ギカイ</t>
    </rPh>
    <rPh sb="2" eb="3">
      <t>ヒ</t>
    </rPh>
    <phoneticPr fontId="28"/>
  </si>
  <si>
    <t>地方消費税交付金</t>
    <rPh sb="0" eb="2">
      <t>チホウ</t>
    </rPh>
    <rPh sb="2" eb="5">
      <t>ショウヒゼイ</t>
    </rPh>
    <rPh sb="5" eb="8">
      <t>コウフキン</t>
    </rPh>
    <phoneticPr fontId="28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</si>
  <si>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8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</si>
  <si>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8"/>
  </si>
  <si>
    <t>国有提供交付金</t>
    <rPh sb="0" eb="2">
      <t>コクユウ</t>
    </rPh>
    <rPh sb="2" eb="4">
      <t>テイキョウ</t>
    </rPh>
    <rPh sb="4" eb="7">
      <t>コウフキン</t>
    </rPh>
    <phoneticPr fontId="28"/>
  </si>
  <si>
    <t>使用料及び手数料</t>
    <rPh sb="0" eb="3">
      <t>シヨウリョウ</t>
    </rPh>
    <rPh sb="3" eb="4">
      <t>オヨ</t>
    </rPh>
    <rPh sb="5" eb="8">
      <t>テスウリョウ</t>
    </rPh>
    <phoneticPr fontId="28"/>
  </si>
  <si>
    <t>国庫支出金</t>
    <rPh sb="0" eb="2">
      <t>コッコ</t>
    </rPh>
    <rPh sb="2" eb="5">
      <t>シシュツキン</t>
    </rPh>
    <phoneticPr fontId="28"/>
  </si>
  <si>
    <t>県支出金</t>
    <rPh sb="0" eb="1">
      <t>ケン</t>
    </rPh>
    <rPh sb="1" eb="4">
      <t>シシュツキン</t>
    </rPh>
    <phoneticPr fontId="28"/>
  </si>
  <si>
    <t>法人</t>
    <rPh sb="0" eb="2">
      <t>ホウジン</t>
    </rPh>
    <phoneticPr fontId="28"/>
  </si>
  <si>
    <t>財産収入</t>
    <rPh sb="0" eb="2">
      <t>ザイサン</t>
    </rPh>
    <rPh sb="2" eb="4">
      <t>シュウニュウ</t>
    </rPh>
    <phoneticPr fontId="28"/>
  </si>
  <si>
    <t>寄附金</t>
    <rPh sb="0" eb="3">
      <t>キフキン</t>
    </rPh>
    <phoneticPr fontId="28"/>
  </si>
  <si>
    <t>繰入金</t>
    <rPh sb="0" eb="3">
      <t>クリイレキン</t>
    </rPh>
    <phoneticPr fontId="28"/>
  </si>
  <si>
    <t>繰越金</t>
    <rPh sb="0" eb="3">
      <t>クリコシキン</t>
    </rPh>
    <phoneticPr fontId="28"/>
  </si>
  <si>
    <t>市債</t>
    <rPh sb="0" eb="1">
      <t>シ</t>
    </rPh>
    <rPh sb="1" eb="2">
      <t>サイ</t>
    </rPh>
    <phoneticPr fontId="28"/>
  </si>
  <si>
    <t>資料　財政課</t>
    <rPh sb="0" eb="2">
      <t>シリョウ</t>
    </rPh>
    <rPh sb="3" eb="5">
      <t>ザイセイ</t>
    </rPh>
    <rPh sb="5" eb="6">
      <t>カ</t>
    </rPh>
    <phoneticPr fontId="28"/>
  </si>
  <si>
    <t>表３　一般会計歳出決算額</t>
    <rPh sb="0" eb="1">
      <t>ヒョウ</t>
    </rPh>
    <rPh sb="3" eb="5">
      <t>イッパン</t>
    </rPh>
    <rPh sb="5" eb="7">
      <t>カイケイ</t>
    </rPh>
    <rPh sb="7" eb="9">
      <t>サイシュツ</t>
    </rPh>
    <rPh sb="9" eb="12">
      <t>ケッサンガク</t>
    </rPh>
    <phoneticPr fontId="28"/>
  </si>
  <si>
    <t>決算額</t>
  </si>
  <si>
    <t>構成比</t>
  </si>
  <si>
    <t>歳出総額</t>
    <rPh sb="0" eb="2">
      <t>サイシュツ</t>
    </rPh>
    <rPh sb="2" eb="4">
      <t>ソウガク</t>
    </rPh>
    <phoneticPr fontId="28"/>
  </si>
  <si>
    <t>総務費</t>
    <rPh sb="0" eb="3">
      <t>ソウムヒ</t>
    </rPh>
    <phoneticPr fontId="28"/>
  </si>
  <si>
    <t>民生費</t>
    <rPh sb="0" eb="3">
      <t>ミンセイヒ</t>
    </rPh>
    <phoneticPr fontId="28"/>
  </si>
  <si>
    <t>衛生費</t>
    <rPh sb="0" eb="3">
      <t>エイセイヒ</t>
    </rPh>
    <phoneticPr fontId="28"/>
  </si>
  <si>
    <t>労働費</t>
    <rPh sb="0" eb="3">
      <t>ロウドウヒ</t>
    </rPh>
    <phoneticPr fontId="28"/>
  </si>
  <si>
    <t>農林水産業費</t>
    <rPh sb="0" eb="2">
      <t>ノウリン</t>
    </rPh>
    <rPh sb="2" eb="5">
      <t>スイサンギョウ</t>
    </rPh>
    <rPh sb="5" eb="6">
      <t>ヒ</t>
    </rPh>
    <phoneticPr fontId="28"/>
  </si>
  <si>
    <t>商工費</t>
    <rPh sb="0" eb="3">
      <t>ショウコウヒ</t>
    </rPh>
    <phoneticPr fontId="28"/>
  </si>
  <si>
    <t>土木費</t>
    <rPh sb="0" eb="3">
      <t>ドボクヒ</t>
    </rPh>
    <phoneticPr fontId="28"/>
  </si>
  <si>
    <t>消防費</t>
    <rPh sb="0" eb="3">
      <t>ショウボウヒ</t>
    </rPh>
    <phoneticPr fontId="28"/>
  </si>
  <si>
    <t>教育費</t>
    <rPh sb="0" eb="3">
      <t>キョウイクヒ</t>
    </rPh>
    <phoneticPr fontId="28"/>
  </si>
  <si>
    <t>災害復旧費</t>
    <rPh sb="0" eb="2">
      <t>サイガイ</t>
    </rPh>
    <rPh sb="2" eb="4">
      <t>フッキュウ</t>
    </rPh>
    <rPh sb="4" eb="5">
      <t>ヒ</t>
    </rPh>
    <phoneticPr fontId="28"/>
  </si>
  <si>
    <t>－</t>
  </si>
  <si>
    <t>公債費</t>
    <rPh sb="0" eb="3">
      <t>コウサイヒ</t>
    </rPh>
    <phoneticPr fontId="28"/>
  </si>
  <si>
    <t>諸支出金</t>
    <rPh sb="0" eb="4">
      <t>ショシシ</t>
    </rPh>
    <phoneticPr fontId="28"/>
  </si>
  <si>
    <t>表４　特別会計の推移</t>
    <rPh sb="0" eb="1">
      <t>ヒョウ</t>
    </rPh>
    <rPh sb="3" eb="5">
      <t>トクベツ</t>
    </rPh>
    <rPh sb="5" eb="7">
      <t>カイケイ</t>
    </rPh>
    <rPh sb="8" eb="10">
      <t>スイイ</t>
    </rPh>
    <phoneticPr fontId="28"/>
  </si>
  <si>
    <t>平成</t>
    <rPh sb="0" eb="2">
      <t>ヘイセイ</t>
    </rPh>
    <phoneticPr fontId="28"/>
  </si>
  <si>
    <t>表５　特別会計決算額</t>
    <rPh sb="0" eb="1">
      <t>ヒョウ</t>
    </rPh>
    <rPh sb="3" eb="5">
      <t>トクベツ</t>
    </rPh>
    <rPh sb="5" eb="7">
      <t>カイケイ</t>
    </rPh>
    <rPh sb="7" eb="10">
      <t>ケッサンガク</t>
    </rPh>
    <phoneticPr fontId="28"/>
  </si>
  <si>
    <t>平成30年度</t>
    <rPh sb="0" eb="2">
      <t>ヘイセイ</t>
    </rPh>
    <rPh sb="4" eb="6">
      <t>ネンド</t>
    </rPh>
    <phoneticPr fontId="28"/>
  </si>
  <si>
    <t>国民健康保険</t>
    <rPh sb="0" eb="2">
      <t>コクミン</t>
    </rPh>
    <rPh sb="2" eb="4">
      <t>ケンコウ</t>
    </rPh>
    <rPh sb="4" eb="6">
      <t>ホケン</t>
    </rPh>
    <phoneticPr fontId="28"/>
  </si>
  <si>
    <t>後期高齢者医療</t>
    <rPh sb="0" eb="2">
      <t>コウキ</t>
    </rPh>
    <rPh sb="2" eb="5">
      <t>コウレイシャ</t>
    </rPh>
    <rPh sb="5" eb="7">
      <t>イリョウ</t>
    </rPh>
    <phoneticPr fontId="28"/>
  </si>
  <si>
    <t>介護保険</t>
    <rPh sb="0" eb="2">
      <t>カイゴ</t>
    </rPh>
    <rPh sb="2" eb="4">
      <t>ホケン</t>
    </rPh>
    <phoneticPr fontId="28"/>
  </si>
  <si>
    <t>駅北口土地区画整理事業</t>
    <rPh sb="0" eb="1">
      <t>エキ</t>
    </rPh>
    <rPh sb="1" eb="2">
      <t>キタ</t>
    </rPh>
    <rPh sb="2" eb="3">
      <t>グチ</t>
    </rPh>
    <rPh sb="3" eb="5">
      <t>トチ</t>
    </rPh>
    <rPh sb="5" eb="7">
      <t>クカク</t>
    </rPh>
    <rPh sb="7" eb="9">
      <t>セイリ</t>
    </rPh>
    <rPh sb="9" eb="11">
      <t>ジギョウ</t>
    </rPh>
    <phoneticPr fontId="28"/>
  </si>
  <si>
    <t>表６　水道事業会計決算額</t>
  </si>
  <si>
    <t>（単位　 円）</t>
  </si>
  <si>
    <t>年度</t>
  </si>
  <si>
    <t>令和4年度</t>
    <phoneticPr fontId="28"/>
  </si>
  <si>
    <t>収益的</t>
  </si>
  <si>
    <t>収入</t>
  </si>
  <si>
    <t>支出</t>
  </si>
  <si>
    <t>資料　企業経営課</t>
  </si>
  <si>
    <t>表７　下水道事業会計決算額</t>
  </si>
  <si>
    <t>表８　財政状況</t>
    <rPh sb="0" eb="1">
      <t>ヒョウ</t>
    </rPh>
    <rPh sb="3" eb="5">
      <t>ザイセイ</t>
    </rPh>
    <rPh sb="5" eb="7">
      <t>ジョウキョウ</t>
    </rPh>
    <phoneticPr fontId="28"/>
  </si>
  <si>
    <t>基準財政
収入額</t>
    <rPh sb="0" eb="2">
      <t>キジュン</t>
    </rPh>
    <rPh sb="2" eb="4">
      <t>ザイセイ</t>
    </rPh>
    <rPh sb="5" eb="8">
      <t>シュウニュウガク</t>
    </rPh>
    <phoneticPr fontId="28"/>
  </si>
  <si>
    <t>財政力
指数</t>
    <rPh sb="0" eb="3">
      <t>ザイセイリョク</t>
    </rPh>
    <rPh sb="4" eb="6">
      <t>シスウ</t>
    </rPh>
    <phoneticPr fontId="28"/>
  </si>
  <si>
    <t>標準
財政規模</t>
    <rPh sb="0" eb="2">
      <t>ヒョウジュン</t>
    </rPh>
    <rPh sb="3" eb="5">
      <t>ザイセイ</t>
    </rPh>
    <rPh sb="5" eb="7">
      <t>キボ</t>
    </rPh>
    <phoneticPr fontId="28"/>
  </si>
  <si>
    <t>地方債
現在高</t>
    <rPh sb="0" eb="3">
      <t>チホウサイ</t>
    </rPh>
    <rPh sb="4" eb="7">
      <t>ゲンザイダカ</t>
    </rPh>
    <phoneticPr fontId="28"/>
  </si>
  <si>
    <t>債務負担
行為額</t>
    <rPh sb="0" eb="2">
      <t>サイム</t>
    </rPh>
    <rPh sb="2" eb="4">
      <t>フタン</t>
    </rPh>
    <rPh sb="5" eb="7">
      <t>コウイ</t>
    </rPh>
    <rPh sb="7" eb="8">
      <t>ガク</t>
    </rPh>
    <phoneticPr fontId="28"/>
  </si>
  <si>
    <t>-</t>
  </si>
  <si>
    <t>令和</t>
    <rPh sb="0" eb="2">
      <t>レ</t>
    </rPh>
    <phoneticPr fontId="28"/>
  </si>
  <si>
    <t>積立金
現在高</t>
    <rPh sb="0" eb="3">
      <t>ツミタテキン</t>
    </rPh>
    <rPh sb="4" eb="7">
      <t>ゲンザイダカ</t>
    </rPh>
    <phoneticPr fontId="28"/>
  </si>
  <si>
    <t>交付税額</t>
    <rPh sb="0" eb="2">
      <t>コウフ</t>
    </rPh>
    <rPh sb="2" eb="4">
      <t>ゼイガク</t>
    </rPh>
    <phoneticPr fontId="28"/>
  </si>
  <si>
    <t>一般会計
歳入決算額（ロ）</t>
    <rPh sb="0" eb="2">
      <t>イッパン</t>
    </rPh>
    <rPh sb="2" eb="4">
      <t>カイケイ</t>
    </rPh>
    <rPh sb="5" eb="7">
      <t>サイニュウ</t>
    </rPh>
    <rPh sb="7" eb="10">
      <t>ケッサンガク</t>
    </rPh>
    <phoneticPr fontId="28"/>
  </si>
  <si>
    <t>率
(イ/ロ)</t>
    <rPh sb="0" eb="1">
      <t>リツ</t>
    </rPh>
    <phoneticPr fontId="28"/>
  </si>
  <si>
    <t>個人</t>
    <rPh sb="0" eb="2">
      <t>コジン</t>
    </rPh>
    <phoneticPr fontId="28"/>
  </si>
  <si>
    <t>普通
交付税</t>
    <rPh sb="0" eb="2">
      <t>フツウ</t>
    </rPh>
    <rPh sb="3" eb="6">
      <t>コウフゼイ</t>
    </rPh>
    <phoneticPr fontId="28"/>
  </si>
  <si>
    <t>特別
交付税</t>
    <rPh sb="0" eb="2">
      <t>トクベツ</t>
    </rPh>
    <rPh sb="3" eb="5">
      <t>コウフ</t>
    </rPh>
    <rPh sb="5" eb="6">
      <t>ゼイ</t>
    </rPh>
    <phoneticPr fontId="28"/>
  </si>
  <si>
    <t>総額
（イ）</t>
    <rPh sb="0" eb="2">
      <t>ソウガク</t>
    </rPh>
    <phoneticPr fontId="28"/>
  </si>
  <si>
    <t>円</t>
    <rPh sb="0" eb="1">
      <t>エン</t>
    </rPh>
    <phoneticPr fontId="28"/>
  </si>
  <si>
    <t>（注）令和３年度一般会計歳入決算額（ロ）及び率（イ/ロ）の値は誤記につき令和６年１月に修正</t>
  </si>
  <si>
    <t>表９　市税の収入状況</t>
    <rPh sb="0" eb="1">
      <t>ヒョウ</t>
    </rPh>
    <rPh sb="3" eb="5">
      <t>シゼイ</t>
    </rPh>
    <rPh sb="6" eb="8">
      <t>シュウニュウ</t>
    </rPh>
    <rPh sb="8" eb="10">
      <t>ジョウキョウ</t>
    </rPh>
    <phoneticPr fontId="28"/>
  </si>
  <si>
    <t>法定普通税</t>
    <rPh sb="0" eb="2">
      <t>ホウテイ</t>
    </rPh>
    <rPh sb="2" eb="5">
      <t>フツウゼイ</t>
    </rPh>
    <phoneticPr fontId="28"/>
  </si>
  <si>
    <t>固定資産税</t>
    <rPh sb="0" eb="2">
      <t>コテイ</t>
    </rPh>
    <rPh sb="2" eb="5">
      <t>シサンゼイ</t>
    </rPh>
    <phoneticPr fontId="28"/>
  </si>
  <si>
    <t>小計</t>
    <rPh sb="0" eb="2">
      <t>ショウケイ</t>
    </rPh>
    <phoneticPr fontId="28"/>
  </si>
  <si>
    <t>法定普通税</t>
  </si>
  <si>
    <t>特別土地
保有税</t>
    <rPh sb="0" eb="2">
      <t>トクベツ</t>
    </rPh>
    <rPh sb="2" eb="4">
      <t>トチ</t>
    </rPh>
    <rPh sb="5" eb="8">
      <t>ホユウゼイ</t>
    </rPh>
    <phoneticPr fontId="28"/>
  </si>
  <si>
    <t>都市計画税</t>
    <rPh sb="0" eb="2">
      <t>トシ</t>
    </rPh>
    <rPh sb="2" eb="4">
      <t>ケイカク</t>
    </rPh>
    <rPh sb="4" eb="5">
      <t>ゼイ</t>
    </rPh>
    <phoneticPr fontId="28"/>
  </si>
  <si>
    <t>（注）令和３年度の値は誤記につき令和６年１月に修正</t>
    <rPh sb="1" eb="2">
      <t>チュウ</t>
    </rPh>
    <rPh sb="3" eb="5">
      <t>レイワ</t>
    </rPh>
    <rPh sb="6" eb="11">
      <t>ネンド</t>
    </rPh>
    <rPh sb="11" eb="13">
      <t>ゴキ</t>
    </rPh>
    <rPh sb="16" eb="18">
      <t>レイワ</t>
    </rPh>
    <rPh sb="19" eb="20">
      <t>ネン</t>
    </rPh>
    <rPh sb="23" eb="25">
      <t>シュウセイ</t>
    </rPh>
    <phoneticPr fontId="28"/>
  </si>
  <si>
    <t>軽自動車税</t>
    <rPh sb="0" eb="4">
      <t>ケイジドウシャ</t>
    </rPh>
    <rPh sb="4" eb="5">
      <t>ゼイ</t>
    </rPh>
    <phoneticPr fontId="28"/>
  </si>
  <si>
    <t>市たばこ税</t>
    <rPh sb="0" eb="1">
      <t>シ</t>
    </rPh>
    <rPh sb="4" eb="5">
      <t>ゼイ</t>
    </rPh>
    <phoneticPr fontId="28"/>
  </si>
  <si>
    <t>表１０　市税の目的別負担状況</t>
    <rPh sb="0" eb="1">
      <t>ヒョウ</t>
    </rPh>
    <rPh sb="4" eb="6">
      <t>シゼイ</t>
    </rPh>
    <rPh sb="7" eb="10">
      <t>モクテキベツ</t>
    </rPh>
    <rPh sb="10" eb="12">
      <t>フタン</t>
    </rPh>
    <rPh sb="12" eb="14">
      <t>ジョウキョウ</t>
    </rPh>
    <phoneticPr fontId="28"/>
  </si>
  <si>
    <t>1人当たり</t>
    <rPh sb="1" eb="2">
      <t>ニン</t>
    </rPh>
    <rPh sb="2" eb="3">
      <t>ア</t>
    </rPh>
    <phoneticPr fontId="28"/>
  </si>
  <si>
    <t>1世帯当たり</t>
    <rPh sb="1" eb="3">
      <t>セタイ</t>
    </rPh>
    <rPh sb="3" eb="4">
      <t>ア</t>
    </rPh>
    <phoneticPr fontId="28"/>
  </si>
  <si>
    <t>（注）1人当たり及び1世帯当たりは各年度の4月1日の総人口及び総世帯数で計算</t>
    <rPh sb="1" eb="2">
      <t>チュウ</t>
    </rPh>
    <rPh sb="4" eb="5">
      <t>ニン</t>
    </rPh>
    <rPh sb="5" eb="6">
      <t>ア</t>
    </rPh>
    <rPh sb="8" eb="9">
      <t>オヨ</t>
    </rPh>
    <rPh sb="11" eb="13">
      <t>セタイ</t>
    </rPh>
    <rPh sb="13" eb="14">
      <t>ア</t>
    </rPh>
    <rPh sb="17" eb="20">
      <t>カクネンド</t>
    </rPh>
    <rPh sb="22" eb="23">
      <t>ガツ</t>
    </rPh>
    <rPh sb="24" eb="25">
      <t>ニチ</t>
    </rPh>
    <rPh sb="26" eb="29">
      <t>ソウジンコウ</t>
    </rPh>
    <rPh sb="29" eb="30">
      <t>オヨ</t>
    </rPh>
    <rPh sb="31" eb="34">
      <t>ソウセタイ</t>
    </rPh>
    <rPh sb="34" eb="35">
      <t>スウ</t>
    </rPh>
    <rPh sb="36" eb="38">
      <t>ケイサン</t>
    </rPh>
    <phoneticPr fontId="28"/>
  </si>
  <si>
    <t>年度</t>
    <rPh sb="0" eb="2">
      <t>ネンド</t>
    </rPh>
    <phoneticPr fontId="28"/>
  </si>
  <si>
    <t>平成29年度</t>
    <rPh sb="0" eb="2">
      <t>ヘイセイ</t>
    </rPh>
    <rPh sb="4" eb="6">
      <t>ネンド</t>
    </rPh>
    <phoneticPr fontId="28"/>
  </si>
  <si>
    <t>令和5年度</t>
    <rPh sb="0" eb="2">
      <t>レイワ</t>
    </rPh>
    <rPh sb="3" eb="5">
      <t>ネンド</t>
    </rPh>
    <phoneticPr fontId="28"/>
  </si>
  <si>
    <t>令和5年度</t>
    <phoneticPr fontId="28"/>
  </si>
  <si>
    <t>-</t>
    <phoneticPr fontId="28"/>
  </si>
  <si>
    <t>年度</t>
    <rPh sb="0" eb="2">
      <t>ネンド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</si>
</sst>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_ ;[Red]\-#,##0\ "/>
    <numFmt numFmtId="177" formatCode="&quot;平成&quot;General&quot;年度&quot;"/>
    <numFmt numFmtId="178" formatCode="0.0;&quot;△ &quot;0.0"/>
    <numFmt numFmtId="179" formatCode="0.000_ "/>
    <numFmt numFmtId="180" formatCode="0.0_ "/>
    <numFmt numFmtId="181" formatCode="#,##0.00000;[Red]\-#,##0.00000"/>
    <numFmt numFmtId="182" formatCode="#,##0.0;[Red]\-#,##0.0"/>
    <numFmt numFmtId="183" formatCode="#,##0;&quot;△ &quot;#,##0"/>
    <numFmt numFmtId="184" formatCode="0_);[Red]\(0\)"/>
    <numFmt numFmtId="185" formatCode="#,##0.000_);[Red]\(#,##0.000\)"/>
    <numFmt numFmtId="186" formatCode="0.0"/>
    <numFmt numFmtId="187" formatCode="#,##0;[Red]#,##0"/>
  </numFmts>
  <fonts count="30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9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79">
    <xf numFmtId="0" fontId="0" fillId="0" borderId="0" xfId="0"/>
    <xf numFmtId="0" fontId="19" fillId="0" borderId="0" xfId="0" applyFont="1"/>
    <xf numFmtId="0" fontId="0" fillId="1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28" applyBorder="1" applyAlignment="1" applyProtection="1"/>
    <xf numFmtId="0" fontId="20" fillId="0" borderId="0" xfId="0" applyFont="1"/>
    <xf numFmtId="0" fontId="20" fillId="0" borderId="0" xfId="0" applyFont="1" applyAlignment="1">
      <alignment vertical="center"/>
    </xf>
    <xf numFmtId="0" fontId="6" fillId="0" borderId="0" xfId="28" applyFill="1" applyAlignment="1" applyProtection="1"/>
    <xf numFmtId="0" fontId="21" fillId="0" borderId="0" xfId="0" applyFont="1"/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176" fontId="20" fillId="0" borderId="0" xfId="34" applyNumberFormat="1" applyFont="1" applyFill="1" applyAlignment="1">
      <alignment vertical="center"/>
    </xf>
    <xf numFmtId="176" fontId="20" fillId="0" borderId="0" xfId="34" applyNumberFormat="1" applyFont="1" applyFill="1" applyBorder="1" applyAlignment="1" applyProtection="1">
      <alignment vertical="center"/>
      <protection locked="0"/>
    </xf>
    <xf numFmtId="176" fontId="20" fillId="0" borderId="0" xfId="34" applyNumberFormat="1" applyFont="1" applyFill="1" applyBorder="1" applyAlignment="1">
      <alignment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right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176" fontId="20" fillId="0" borderId="16" xfId="34" applyNumberFormat="1" applyFont="1" applyFill="1" applyBorder="1" applyAlignment="1">
      <alignment vertical="center"/>
    </xf>
    <xf numFmtId="176" fontId="20" fillId="0" borderId="14" xfId="34" applyNumberFormat="1" applyFont="1" applyFill="1" applyBorder="1" applyAlignment="1" applyProtection="1">
      <alignment vertical="center"/>
      <protection locked="0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right"/>
    </xf>
    <xf numFmtId="0" fontId="22" fillId="0" borderId="14" xfId="0" applyFont="1" applyBorder="1"/>
    <xf numFmtId="0" fontId="22" fillId="0" borderId="14" xfId="0" applyFont="1" applyBorder="1" applyAlignment="1">
      <alignment horizontal="right" vertical="center"/>
    </xf>
    <xf numFmtId="0" fontId="22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/>
    <xf numFmtId="38" fontId="22" fillId="0" borderId="19" xfId="34" applyFont="1" applyFill="1" applyBorder="1"/>
    <xf numFmtId="38" fontId="22" fillId="0" borderId="0" xfId="34" applyFont="1" applyFill="1" applyBorder="1"/>
    <xf numFmtId="178" fontId="22" fillId="0" borderId="0" xfId="0" applyNumberFormat="1" applyFont="1"/>
    <xf numFmtId="178" fontId="22" fillId="0" borderId="0" xfId="0" applyNumberFormat="1" applyFont="1" applyAlignment="1">
      <alignment horizontal="right"/>
    </xf>
    <xf numFmtId="0" fontId="22" fillId="0" borderId="13" xfId="0" applyFont="1" applyBorder="1"/>
    <xf numFmtId="38" fontId="22" fillId="0" borderId="0" xfId="34" applyFont="1" applyFill="1" applyBorder="1" applyProtection="1">
      <protection locked="0"/>
    </xf>
    <xf numFmtId="179" fontId="22" fillId="0" borderId="0" xfId="0" applyNumberFormat="1" applyFont="1"/>
    <xf numFmtId="180" fontId="22" fillId="0" borderId="0" xfId="0" applyNumberFormat="1" applyFont="1"/>
    <xf numFmtId="38" fontId="22" fillId="0" borderId="0" xfId="34" applyFont="1" applyFill="1" applyBorder="1" applyAlignment="1" applyProtection="1">
      <alignment horizontal="right"/>
      <protection locked="0"/>
    </xf>
    <xf numFmtId="0" fontId="20" fillId="0" borderId="13" xfId="0" applyFont="1" applyBorder="1"/>
    <xf numFmtId="38" fontId="20" fillId="0" borderId="0" xfId="34" quotePrefix="1" applyFont="1" applyFill="1" applyBorder="1" applyAlignment="1" applyProtection="1">
      <alignment horizontal="right"/>
      <protection locked="0"/>
    </xf>
    <xf numFmtId="38" fontId="20" fillId="0" borderId="0" xfId="34" applyFont="1" applyFill="1" applyBorder="1" applyAlignment="1" applyProtection="1">
      <alignment horizontal="right"/>
      <protection locked="0"/>
    </xf>
    <xf numFmtId="178" fontId="20" fillId="0" borderId="0" xfId="34" applyNumberFormat="1" applyFont="1" applyFill="1" applyBorder="1" applyAlignment="1" applyProtection="1">
      <alignment horizontal="right"/>
      <protection locked="0"/>
    </xf>
    <xf numFmtId="38" fontId="22" fillId="0" borderId="0" xfId="34" quotePrefix="1" applyFont="1" applyFill="1" applyBorder="1" applyAlignment="1" applyProtection="1">
      <alignment horizontal="right"/>
      <protection locked="0"/>
    </xf>
    <xf numFmtId="178" fontId="22" fillId="0" borderId="0" xfId="0" quotePrefix="1" applyNumberFormat="1" applyFont="1" applyAlignment="1">
      <alignment horizontal="right"/>
    </xf>
    <xf numFmtId="178" fontId="22" fillId="0" borderId="0" xfId="34" quotePrefix="1" applyNumberFormat="1" applyFont="1" applyFill="1" applyBorder="1" applyAlignment="1" applyProtection="1">
      <alignment horizontal="right"/>
      <protection locked="0"/>
    </xf>
    <xf numFmtId="38" fontId="22" fillId="0" borderId="0" xfId="34" applyFont="1" applyFill="1" applyProtection="1">
      <protection locked="0"/>
    </xf>
    <xf numFmtId="0" fontId="22" fillId="0" borderId="15" xfId="0" applyFont="1" applyBorder="1"/>
    <xf numFmtId="38" fontId="22" fillId="0" borderId="14" xfId="34" applyFont="1" applyFill="1" applyBorder="1" applyProtection="1">
      <protection locked="0"/>
    </xf>
    <xf numFmtId="178" fontId="22" fillId="0" borderId="14" xfId="0" applyNumberFormat="1" applyFont="1" applyBorder="1"/>
    <xf numFmtId="178" fontId="22" fillId="0" borderId="20" xfId="0" applyNumberFormat="1" applyFont="1" applyBorder="1"/>
    <xf numFmtId="178" fontId="22" fillId="0" borderId="14" xfId="0" applyNumberFormat="1" applyFont="1" applyBorder="1" applyAlignment="1">
      <alignment horizontal="right"/>
    </xf>
    <xf numFmtId="38" fontId="22" fillId="0" borderId="0" xfId="0" applyNumberFormat="1" applyFont="1"/>
    <xf numFmtId="178" fontId="22" fillId="0" borderId="19" xfId="0" applyNumberFormat="1" applyFont="1" applyBorder="1"/>
    <xf numFmtId="181" fontId="22" fillId="0" borderId="0" xfId="34" applyNumberFormat="1" applyFont="1" applyFill="1" applyBorder="1"/>
    <xf numFmtId="0" fontId="20" fillId="0" borderId="15" xfId="0" applyFont="1" applyBorder="1"/>
    <xf numFmtId="182" fontId="22" fillId="0" borderId="0" xfId="0" applyNumberFormat="1" applyFont="1"/>
    <xf numFmtId="0" fontId="22" fillId="0" borderId="0" xfId="0" applyFont="1" applyAlignment="1">
      <alignment vertical="center"/>
    </xf>
    <xf numFmtId="0" fontId="22" fillId="0" borderId="14" xfId="0" applyFont="1" applyBorder="1" applyAlignment="1">
      <alignment horizontal="right"/>
    </xf>
    <xf numFmtId="183" fontId="22" fillId="0" borderId="0" xfId="0" applyNumberFormat="1" applyFont="1"/>
    <xf numFmtId="183" fontId="22" fillId="0" borderId="13" xfId="0" applyNumberFormat="1" applyFont="1" applyBorder="1"/>
    <xf numFmtId="183" fontId="22" fillId="0" borderId="21" xfId="0" applyNumberFormat="1" applyFont="1" applyBorder="1"/>
    <xf numFmtId="183" fontId="22" fillId="0" borderId="0" xfId="0" applyNumberFormat="1" applyFont="1" applyProtection="1">
      <protection locked="0"/>
    </xf>
    <xf numFmtId="183" fontId="22" fillId="0" borderId="21" xfId="0" applyNumberFormat="1" applyFont="1" applyBorder="1" applyProtection="1">
      <protection locked="0"/>
    </xf>
    <xf numFmtId="183" fontId="22" fillId="0" borderId="14" xfId="0" applyNumberFormat="1" applyFont="1" applyBorder="1"/>
    <xf numFmtId="183" fontId="22" fillId="0" borderId="14" xfId="0" applyNumberFormat="1" applyFont="1" applyBorder="1" applyProtection="1">
      <protection locked="0"/>
    </xf>
    <xf numFmtId="183" fontId="22" fillId="0" borderId="15" xfId="0" applyNumberFormat="1" applyFont="1" applyBorder="1" applyProtection="1">
      <protection locked="0"/>
    </xf>
    <xf numFmtId="0" fontId="24" fillId="0" borderId="0" xfId="0" applyFont="1"/>
    <xf numFmtId="0" fontId="25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176" fontId="25" fillId="0" borderId="0" xfId="34" applyNumberFormat="1" applyFont="1" applyFill="1" applyBorder="1" applyAlignment="1" applyProtection="1">
      <alignment vertical="center"/>
      <protection locked="0"/>
    </xf>
    <xf numFmtId="0" fontId="25" fillId="0" borderId="23" xfId="0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8" fontId="22" fillId="0" borderId="0" xfId="0" applyNumberFormat="1" applyFont="1" applyAlignment="1">
      <alignment vertical="center"/>
    </xf>
    <xf numFmtId="0" fontId="25" fillId="0" borderId="24" xfId="0" applyFont="1" applyBorder="1" applyAlignment="1">
      <alignment horizontal="center" vertical="center"/>
    </xf>
    <xf numFmtId="176" fontId="25" fillId="0" borderId="14" xfId="34" applyNumberFormat="1" applyFont="1" applyFill="1" applyBorder="1" applyAlignment="1" applyProtection="1">
      <alignment vertical="center"/>
      <protection locked="0"/>
    </xf>
    <xf numFmtId="176" fontId="22" fillId="0" borderId="0" xfId="0" applyNumberFormat="1" applyFont="1"/>
    <xf numFmtId="38" fontId="25" fillId="0" borderId="0" xfId="34" applyFont="1" applyFill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38" fontId="26" fillId="0" borderId="0" xfId="34" applyFont="1" applyFill="1" applyBorder="1" applyAlignment="1" applyProtection="1">
      <alignment vertical="center"/>
      <protection locked="0"/>
    </xf>
    <xf numFmtId="0" fontId="25" fillId="0" borderId="12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38" fontId="26" fillId="0" borderId="14" xfId="34" applyFont="1" applyFill="1" applyBorder="1" applyAlignment="1" applyProtection="1">
      <alignment vertical="center"/>
      <protection locked="0"/>
    </xf>
    <xf numFmtId="184" fontId="26" fillId="0" borderId="11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9" xfId="0" applyFont="1" applyBorder="1"/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2" fillId="0" borderId="13" xfId="0" applyFont="1" applyBorder="1" applyAlignment="1">
      <alignment vertical="center"/>
    </xf>
    <xf numFmtId="38" fontId="22" fillId="0" borderId="0" xfId="34" applyFont="1" applyFill="1" applyBorder="1" applyAlignment="1" applyProtection="1">
      <alignment vertical="center"/>
      <protection locked="0"/>
    </xf>
    <xf numFmtId="185" fontId="22" fillId="0" borderId="0" xfId="0" applyNumberFormat="1" applyFont="1" applyAlignment="1" applyProtection="1">
      <alignment horizontal="right" vertical="center"/>
      <protection locked="0"/>
    </xf>
    <xf numFmtId="38" fontId="22" fillId="0" borderId="21" xfId="34" applyFont="1" applyFill="1" applyBorder="1" applyAlignment="1" applyProtection="1">
      <alignment vertical="center"/>
      <protection locked="0"/>
    </xf>
    <xf numFmtId="38" fontId="22" fillId="0" borderId="0" xfId="34" applyFont="1" applyFill="1" applyBorder="1" applyAlignment="1" applyProtection="1">
      <alignment horizontal="right" vertical="center"/>
      <protection locked="0"/>
    </xf>
    <xf numFmtId="38" fontId="22" fillId="0" borderId="0" xfId="34" quotePrefix="1" applyFont="1" applyFill="1" applyBorder="1" applyAlignment="1" applyProtection="1">
      <alignment horizontal="right" vertical="center"/>
      <protection locked="0"/>
    </xf>
    <xf numFmtId="0" fontId="22" fillId="0" borderId="14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vertical="center"/>
    </xf>
    <xf numFmtId="38" fontId="22" fillId="0" borderId="16" xfId="34" applyFont="1" applyFill="1" applyBorder="1" applyAlignment="1" applyProtection="1">
      <alignment vertical="center"/>
      <protection locked="0"/>
    </xf>
    <xf numFmtId="38" fontId="22" fillId="0" borderId="14" xfId="34" applyFont="1" applyFill="1" applyBorder="1" applyAlignment="1" applyProtection="1">
      <alignment vertical="center"/>
      <protection locked="0"/>
    </xf>
    <xf numFmtId="185" fontId="22" fillId="0" borderId="14" xfId="0" applyNumberFormat="1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178" fontId="22" fillId="0" borderId="0" xfId="0" applyNumberFormat="1" applyFont="1" applyAlignment="1">
      <alignment vertical="center"/>
    </xf>
    <xf numFmtId="0" fontId="22" fillId="0" borderId="21" xfId="0" applyFont="1" applyBorder="1"/>
    <xf numFmtId="0" fontId="22" fillId="0" borderId="12" xfId="0" applyFont="1" applyBorder="1" applyAlignment="1">
      <alignment horizontal="right"/>
    </xf>
    <xf numFmtId="186" fontId="22" fillId="0" borderId="13" xfId="0" applyNumberFormat="1" applyFont="1" applyBorder="1" applyAlignment="1" applyProtection="1">
      <alignment vertical="center"/>
      <protection locked="0"/>
    </xf>
    <xf numFmtId="180" fontId="22" fillId="0" borderId="0" xfId="0" applyNumberFormat="1" applyFont="1" applyAlignment="1">
      <alignment vertical="center"/>
    </xf>
    <xf numFmtId="187" fontId="22" fillId="0" borderId="21" xfId="34" applyNumberFormat="1" applyFont="1" applyFill="1" applyBorder="1" applyAlignment="1">
      <alignment vertical="center"/>
    </xf>
    <xf numFmtId="187" fontId="22" fillId="0" borderId="21" xfId="34" applyNumberFormat="1" applyFont="1" applyFill="1" applyBorder="1" applyAlignment="1">
      <alignment horizontal="right" vertical="center"/>
    </xf>
    <xf numFmtId="38" fontId="20" fillId="0" borderId="21" xfId="34" applyFont="1" applyFill="1" applyBorder="1" applyAlignment="1" applyProtection="1">
      <alignment vertical="center"/>
      <protection locked="0"/>
    </xf>
    <xf numFmtId="38" fontId="20" fillId="0" borderId="21" xfId="34" applyFont="1" applyFill="1" applyBorder="1" applyAlignment="1">
      <alignment horizontal="right" vertical="center"/>
    </xf>
    <xf numFmtId="186" fontId="20" fillId="0" borderId="13" xfId="0" applyNumberFormat="1" applyFont="1" applyBorder="1" applyAlignment="1" applyProtection="1">
      <alignment vertical="center"/>
      <protection locked="0"/>
    </xf>
    <xf numFmtId="38" fontId="20" fillId="0" borderId="0" xfId="34" applyFont="1" applyFill="1" applyBorder="1" applyAlignment="1" applyProtection="1">
      <alignment vertical="center"/>
      <protection locked="0"/>
    </xf>
    <xf numFmtId="38" fontId="22" fillId="0" borderId="13" xfId="34" applyFont="1" applyFill="1" applyBorder="1" applyAlignment="1" applyProtection="1">
      <alignment vertical="center"/>
      <protection locked="0"/>
    </xf>
    <xf numFmtId="38" fontId="20" fillId="0" borderId="16" xfId="34" applyFont="1" applyFill="1" applyBorder="1" applyAlignment="1" applyProtection="1">
      <alignment vertical="center"/>
      <protection locked="0"/>
    </xf>
    <xf numFmtId="186" fontId="20" fillId="0" borderId="15" xfId="0" applyNumberFormat="1" applyFont="1" applyBorder="1" applyAlignment="1" applyProtection="1">
      <alignment vertical="center"/>
      <protection locked="0"/>
    </xf>
    <xf numFmtId="38" fontId="20" fillId="0" borderId="16" xfId="34" applyFont="1" applyFill="1" applyBorder="1" applyAlignment="1">
      <alignment horizontal="right" vertical="center"/>
    </xf>
    <xf numFmtId="38" fontId="20" fillId="0" borderId="14" xfId="34" applyFont="1" applyFill="1" applyBorder="1" applyAlignment="1" applyProtection="1">
      <alignment vertical="center"/>
      <protection locked="0"/>
    </xf>
    <xf numFmtId="38" fontId="22" fillId="0" borderId="15" xfId="34" applyFont="1" applyFill="1" applyBorder="1" applyAlignment="1" applyProtection="1">
      <alignment vertical="center"/>
      <protection locked="0"/>
    </xf>
    <xf numFmtId="10" fontId="22" fillId="0" borderId="0" xfId="0" applyNumberFormat="1" applyFont="1"/>
    <xf numFmtId="38" fontId="22" fillId="0" borderId="21" xfId="34" applyFont="1" applyFill="1" applyBorder="1" applyAlignment="1">
      <alignment vertical="center"/>
    </xf>
    <xf numFmtId="38" fontId="22" fillId="0" borderId="0" xfId="34" applyFont="1" applyFill="1" applyBorder="1" applyAlignment="1">
      <alignment vertical="center"/>
    </xf>
    <xf numFmtId="38" fontId="22" fillId="0" borderId="16" xfId="34" applyFont="1" applyFill="1" applyBorder="1" applyAlignment="1">
      <alignment vertical="center"/>
    </xf>
    <xf numFmtId="38" fontId="22" fillId="0" borderId="14" xfId="34" applyFont="1" applyFill="1" applyBorder="1" applyAlignment="1">
      <alignment vertical="center"/>
    </xf>
    <xf numFmtId="38" fontId="22" fillId="0" borderId="0" xfId="34" quotePrefix="1" applyFont="1" applyFill="1" applyBorder="1" applyAlignment="1">
      <alignment horizontal="right" vertical="center"/>
    </xf>
    <xf numFmtId="38" fontId="22" fillId="0" borderId="14" xfId="34" quotePrefix="1" applyFont="1" applyFill="1" applyBorder="1" applyAlignment="1">
      <alignment horizontal="right" vertical="center"/>
    </xf>
    <xf numFmtId="38" fontId="22" fillId="0" borderId="0" xfId="34" applyFont="1" applyFill="1"/>
    <xf numFmtId="38" fontId="22" fillId="0" borderId="10" xfId="34" applyFont="1" applyFill="1" applyBorder="1" applyAlignment="1">
      <alignment horizontal="center" vertical="center"/>
    </xf>
    <xf numFmtId="38" fontId="22" fillId="0" borderId="11" xfId="34" applyFont="1" applyFill="1" applyBorder="1" applyAlignment="1">
      <alignment horizontal="center" vertical="center"/>
    </xf>
    <xf numFmtId="38" fontId="22" fillId="0" borderId="0" xfId="34" applyFont="1" applyFill="1" applyAlignment="1">
      <alignment horizontal="center" vertical="center"/>
    </xf>
    <xf numFmtId="38" fontId="22" fillId="0" borderId="0" xfId="34" applyFont="1" applyFill="1" applyAlignment="1">
      <alignment horizontal="right"/>
    </xf>
    <xf numFmtId="38" fontId="22" fillId="0" borderId="12" xfId="34" applyFont="1" applyFill="1" applyBorder="1" applyAlignment="1">
      <alignment horizontal="right"/>
    </xf>
    <xf numFmtId="38" fontId="22" fillId="0" borderId="21" xfId="34" applyFont="1" applyFill="1" applyBorder="1" applyAlignment="1">
      <alignment horizontal="right"/>
    </xf>
    <xf numFmtId="38" fontId="22" fillId="0" borderId="0" xfId="34" applyFont="1" applyFill="1" applyBorder="1" applyAlignment="1">
      <alignment horizontal="right"/>
    </xf>
    <xf numFmtId="38" fontId="22" fillId="0" borderId="19" xfId="34" applyFont="1" applyFill="1" applyBorder="1" applyAlignment="1">
      <alignment horizontal="right"/>
    </xf>
    <xf numFmtId="57" fontId="22" fillId="0" borderId="0" xfId="0" applyNumberFormat="1" applyFont="1" applyAlignment="1">
      <alignment vertical="center"/>
    </xf>
    <xf numFmtId="38" fontId="22" fillId="0" borderId="0" xfId="34" applyFont="1" applyFill="1" applyAlignment="1">
      <alignment vertical="center"/>
    </xf>
    <xf numFmtId="0" fontId="22" fillId="0" borderId="20" xfId="0" applyFont="1" applyBorder="1" applyAlignment="1">
      <alignment horizontal="center" vertical="center"/>
    </xf>
    <xf numFmtId="40" fontId="22" fillId="0" borderId="0" xfId="34" applyNumberFormat="1" applyFont="1" applyFill="1"/>
    <xf numFmtId="0" fontId="22" fillId="0" borderId="25" xfId="0" applyFont="1" applyBorder="1" applyAlignment="1">
      <alignment vertical="center"/>
    </xf>
    <xf numFmtId="40" fontId="22" fillId="0" borderId="0" xfId="34" applyNumberFormat="1" applyFont="1" applyFill="1" applyBorder="1"/>
    <xf numFmtId="180" fontId="22" fillId="0" borderId="14" xfId="0" applyNumberFormat="1" applyFont="1" applyBorder="1"/>
    <xf numFmtId="183" fontId="22" fillId="0" borderId="13" xfId="0" applyNumberFormat="1" applyFont="1" applyBorder="1" applyProtection="1">
      <protection locked="0"/>
    </xf>
    <xf numFmtId="182" fontId="22" fillId="0" borderId="0" xfId="34" quotePrefix="1" applyNumberFormat="1" applyFont="1" applyFill="1" applyBorder="1" applyAlignment="1" applyProtection="1">
      <alignment horizontal="right"/>
      <protection locked="0"/>
    </xf>
    <xf numFmtId="182" fontId="22" fillId="0" borderId="0" xfId="34" applyNumberFormat="1" applyFont="1" applyFill="1" applyBorder="1" applyAlignment="1" applyProtection="1">
      <alignment horizontal="right"/>
      <protection locked="0"/>
    </xf>
    <xf numFmtId="182" fontId="20" fillId="0" borderId="0" xfId="34" quotePrefix="1" applyNumberFormat="1" applyFont="1" applyFill="1" applyBorder="1" applyAlignment="1" applyProtection="1">
      <alignment horizontal="right"/>
      <protection locked="0"/>
    </xf>
    <xf numFmtId="180" fontId="22" fillId="0" borderId="14" xfId="0" applyNumberFormat="1" applyFont="1" applyBorder="1" applyAlignment="1">
      <alignment vertical="center"/>
    </xf>
    <xf numFmtId="0" fontId="20" fillId="0" borderId="0" xfId="0" applyFont="1" applyAlignment="1">
      <alignment horizontal="right"/>
    </xf>
    <xf numFmtId="0" fontId="20" fillId="0" borderId="17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7" fontId="22" fillId="0" borderId="11" xfId="0" applyNumberFormat="1" applyFont="1" applyBorder="1" applyAlignment="1">
      <alignment horizontal="center" vertical="center"/>
    </xf>
    <xf numFmtId="177" fontId="22" fillId="0" borderId="17" xfId="0" applyNumberFormat="1" applyFont="1" applyBorder="1" applyAlignment="1">
      <alignment horizontal="center" vertical="center"/>
    </xf>
    <xf numFmtId="177" fontId="22" fillId="0" borderId="26" xfId="0" applyNumberFormat="1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4" xfId="0" applyFont="1" applyBorder="1" applyAlignment="1">
      <alignment horizontal="right"/>
    </xf>
    <xf numFmtId="0" fontId="22" fillId="0" borderId="11" xfId="0" applyFont="1" applyBorder="1" applyAlignment="1">
      <alignment horizontal="center" vertical="center"/>
    </xf>
    <xf numFmtId="0" fontId="25" fillId="0" borderId="0" xfId="0" applyFont="1" applyAlignment="1">
      <alignment vertical="center" wrapText="1"/>
    </xf>
    <xf numFmtId="0" fontId="25" fillId="0" borderId="14" xfId="0" applyFont="1" applyBorder="1" applyAlignment="1">
      <alignment vertical="center" wrapText="1"/>
    </xf>
    <xf numFmtId="0" fontId="25" fillId="0" borderId="0" xfId="0" applyFont="1" applyAlignment="1">
      <alignment horizontal="right"/>
    </xf>
    <xf numFmtId="0" fontId="25" fillId="0" borderId="1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38" fontId="22" fillId="0" borderId="10" xfId="34" applyFont="1" applyFill="1" applyBorder="1" applyAlignment="1">
      <alignment horizontal="center" vertical="center"/>
    </xf>
    <xf numFmtId="38" fontId="22" fillId="0" borderId="11" xfId="34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89A51-FF59-4433-943E-1F16E0A87C91}">
  <sheetPr codeName="Sheet7"/>
  <dimension ref="A2:B14"/>
  <sheetViews>
    <sheetView showGridLines="0" zoomScaleNormal="100" workbookViewId="0">
      <selection activeCell="B26" sqref="B26"/>
    </sheetView>
  </sheetViews>
  <sheetFormatPr defaultRowHeight="14.4" x14ac:dyDescent="0.2"/>
  <cols>
    <col min="2" max="2" width="57.3984375" customWidth="1"/>
  </cols>
  <sheetData>
    <row r="2" spans="1:2" ht="19.2" x14ac:dyDescent="0.25">
      <c r="A2" s="1" t="s">
        <v>1</v>
      </c>
    </row>
    <row r="4" spans="1:2" x14ac:dyDescent="0.2">
      <c r="A4" s="2" t="s">
        <v>3</v>
      </c>
      <c r="B4" s="2" t="s">
        <v>8</v>
      </c>
    </row>
    <row r="5" spans="1:2" x14ac:dyDescent="0.2">
      <c r="A5" s="3" t="s">
        <v>12</v>
      </c>
      <c r="B5" s="4" t="s">
        <v>0</v>
      </c>
    </row>
    <row r="6" spans="1:2" x14ac:dyDescent="0.2">
      <c r="A6" s="3" t="s">
        <v>15</v>
      </c>
      <c r="B6" s="4" t="s">
        <v>16</v>
      </c>
    </row>
    <row r="7" spans="1:2" x14ac:dyDescent="0.2">
      <c r="A7" s="3" t="s">
        <v>7</v>
      </c>
      <c r="B7" s="4" t="s">
        <v>5</v>
      </c>
    </row>
    <row r="8" spans="1:2" x14ac:dyDescent="0.2">
      <c r="A8" s="3" t="s">
        <v>24</v>
      </c>
      <c r="B8" s="4" t="s">
        <v>25</v>
      </c>
    </row>
    <row r="9" spans="1:2" x14ac:dyDescent="0.2">
      <c r="A9" s="3" t="s">
        <v>2</v>
      </c>
      <c r="B9" s="4" t="s">
        <v>28</v>
      </c>
    </row>
    <row r="10" spans="1:2" x14ac:dyDescent="0.2">
      <c r="A10" s="3" t="s">
        <v>29</v>
      </c>
      <c r="B10" s="4" t="s">
        <v>31</v>
      </c>
    </row>
    <row r="11" spans="1:2" x14ac:dyDescent="0.2">
      <c r="A11" s="3" t="s">
        <v>10</v>
      </c>
      <c r="B11" s="4" t="s">
        <v>32</v>
      </c>
    </row>
    <row r="12" spans="1:2" x14ac:dyDescent="0.2">
      <c r="A12" s="3" t="s">
        <v>33</v>
      </c>
      <c r="B12" s="4" t="s">
        <v>35</v>
      </c>
    </row>
    <row r="13" spans="1:2" x14ac:dyDescent="0.2">
      <c r="A13" s="3" t="s">
        <v>21</v>
      </c>
      <c r="B13" s="4" t="s">
        <v>36</v>
      </c>
    </row>
    <row r="14" spans="1:2" x14ac:dyDescent="0.2">
      <c r="A14" s="3" t="s">
        <v>34</v>
      </c>
      <c r="B14" s="4" t="s">
        <v>39</v>
      </c>
    </row>
  </sheetData>
  <phoneticPr fontId="27" type="Hiragana"/>
  <hyperlinks>
    <hyperlink ref="B5" location="表１!B2" display="一般会計の推移" xr:uid="{331ECB75-3DE6-48AA-A047-B57D04CCE388}"/>
    <hyperlink ref="B8" location="表４!B2" display="特別会計の推移" xr:uid="{2350AA35-4847-4E95-9BE6-C760AD917F1B}"/>
    <hyperlink ref="B12" location="表８!B2" display="財政状況" xr:uid="{915F69CE-5E1F-4E83-9DAE-9EE2CA1FC992}"/>
    <hyperlink ref="B13" location="表９!B2" display="市税の収入状況" xr:uid="{3B0BA435-6E0A-4017-9D9A-F1A19A1F655B}"/>
    <hyperlink ref="B14" location="表１０!B2" display="市税の目的別負担状況" xr:uid="{91A32A70-65B2-49D0-980B-BED75BFE0AFE}"/>
    <hyperlink ref="B6" location="'表２, 表３'!B2" display="'表２, 表３'!B2" xr:uid="{8D3E7454-68CB-4908-B4AF-A0FE924BAE98}"/>
    <hyperlink ref="B7" location="'表２, 表３'!B35" display="'表２, 表３'!B35" xr:uid="{AAAE0664-F777-4DB8-B204-17FF23F88A13}"/>
    <hyperlink ref="B9" location="'表５,表６,表７'!B2" display="'表５,表６,表７'!B2" xr:uid="{5E50658D-E924-4263-8042-D06984F65906}"/>
    <hyperlink ref="B10" location="'表５,表６,表７'!B17" display="'表５,表６,表７'!B17" xr:uid="{2BA5387F-D7F7-4438-BA5D-89F0970DE08E}"/>
    <hyperlink ref="B11" location="'表５,表６,表７'!B28" display="'表５,表６,表７'!B28" xr:uid="{87552C39-A395-49B0-BA90-042C2C332DF1}"/>
  </hyperlinks>
  <pageMargins left="0.78740157480314954" right="0.78740157480314954" top="0.98425196850393704" bottom="0.98425196850393704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02F4E-CBBA-4161-85E0-327C616912BB}">
  <sheetPr codeName="Sheet1">
    <tabColor theme="5" tint="0.39997558519241921"/>
    <pageSetUpPr fitToPage="1"/>
  </sheetPr>
  <dimension ref="A1:I30"/>
  <sheetViews>
    <sheetView showGridLines="0" topLeftCell="A13" zoomScaleNormal="100" zoomScaleSheetLayoutView="100" workbookViewId="0">
      <selection activeCell="E28" sqref="E28"/>
    </sheetView>
  </sheetViews>
  <sheetFormatPr defaultColWidth="9" defaultRowHeight="12" x14ac:dyDescent="0.15"/>
  <cols>
    <col min="1" max="1" width="10.59765625" style="5" customWidth="1"/>
    <col min="2" max="2" width="4.59765625" style="5" customWidth="1"/>
    <col min="3" max="3" width="2.69921875" style="5" customWidth="1"/>
    <col min="4" max="4" width="4.59765625" style="5" customWidth="1"/>
    <col min="5" max="9" width="13.09765625" style="5" customWidth="1"/>
    <col min="10" max="10" width="9" style="5" bestFit="1"/>
    <col min="11" max="16384" width="9" style="5"/>
  </cols>
  <sheetData>
    <row r="1" spans="1:9" ht="15.9" customHeight="1" x14ac:dyDescent="0.2">
      <c r="A1" s="7" t="s">
        <v>26</v>
      </c>
    </row>
    <row r="2" spans="1:9" ht="16.2" x14ac:dyDescent="0.2">
      <c r="B2" s="8" t="s">
        <v>17</v>
      </c>
    </row>
    <row r="3" spans="1:9" x14ac:dyDescent="0.15">
      <c r="H3" s="153" t="s">
        <v>30</v>
      </c>
      <c r="I3" s="153"/>
    </row>
    <row r="4" spans="1:9" ht="19.5" customHeight="1" x14ac:dyDescent="0.15">
      <c r="B4" s="154" t="s">
        <v>40</v>
      </c>
      <c r="C4" s="155"/>
      <c r="D4" s="155"/>
      <c r="E4" s="155" t="s">
        <v>43</v>
      </c>
      <c r="F4" s="155"/>
      <c r="G4" s="155"/>
      <c r="H4" s="155" t="s">
        <v>45</v>
      </c>
      <c r="I4" s="156"/>
    </row>
    <row r="5" spans="1:9" ht="19.5" customHeight="1" x14ac:dyDescent="0.15">
      <c r="B5" s="154"/>
      <c r="C5" s="155"/>
      <c r="D5" s="155"/>
      <c r="E5" s="9" t="s">
        <v>46</v>
      </c>
      <c r="F5" s="9" t="s">
        <v>47</v>
      </c>
      <c r="G5" s="9" t="s">
        <v>48</v>
      </c>
      <c r="H5" s="9" t="s">
        <v>50</v>
      </c>
      <c r="I5" s="10" t="s">
        <v>53</v>
      </c>
    </row>
    <row r="6" spans="1:9" s="6" customFormat="1" ht="21" customHeight="1" x14ac:dyDescent="0.2">
      <c r="B6" s="11" t="s">
        <v>55</v>
      </c>
      <c r="C6" s="12">
        <v>13</v>
      </c>
      <c r="D6" s="13" t="s">
        <v>150</v>
      </c>
      <c r="E6" s="14">
        <f t="shared" ref="E6:E28" si="0">SUM(F6:G6)</f>
        <v>18587711</v>
      </c>
      <c r="F6" s="14">
        <v>17443366</v>
      </c>
      <c r="G6" s="15">
        <v>1144345</v>
      </c>
      <c r="H6" s="16">
        <v>19183247</v>
      </c>
      <c r="I6" s="16">
        <v>18297864</v>
      </c>
    </row>
    <row r="7" spans="1:9" s="6" customFormat="1" ht="21" customHeight="1" x14ac:dyDescent="0.2">
      <c r="C7" s="12">
        <v>14</v>
      </c>
      <c r="D7" s="17"/>
      <c r="E7" s="14">
        <f t="shared" si="0"/>
        <v>19438266</v>
      </c>
      <c r="F7" s="14">
        <v>17594988</v>
      </c>
      <c r="G7" s="15">
        <v>1843278</v>
      </c>
      <c r="H7" s="16">
        <v>19498568</v>
      </c>
      <c r="I7" s="16">
        <v>18606204</v>
      </c>
    </row>
    <row r="8" spans="1:9" s="6" customFormat="1" ht="21" customHeight="1" x14ac:dyDescent="0.2">
      <c r="C8" s="12">
        <v>15</v>
      </c>
      <c r="D8" s="17"/>
      <c r="E8" s="14">
        <f t="shared" si="0"/>
        <v>20683710</v>
      </c>
      <c r="F8" s="14">
        <v>19927000</v>
      </c>
      <c r="G8" s="15">
        <v>756710</v>
      </c>
      <c r="H8" s="16">
        <v>20765266</v>
      </c>
      <c r="I8" s="16">
        <v>19235836</v>
      </c>
    </row>
    <row r="9" spans="1:9" s="6" customFormat="1" ht="21" customHeight="1" x14ac:dyDescent="0.2">
      <c r="B9" s="11"/>
      <c r="C9" s="12">
        <v>16</v>
      </c>
      <c r="D9" s="17"/>
      <c r="E9" s="14">
        <f t="shared" si="0"/>
        <v>22817477</v>
      </c>
      <c r="F9" s="14">
        <v>21450000</v>
      </c>
      <c r="G9" s="15">
        <v>1367477</v>
      </c>
      <c r="H9" s="16">
        <v>23639790</v>
      </c>
      <c r="I9" s="16">
        <v>22634301</v>
      </c>
    </row>
    <row r="10" spans="1:9" s="6" customFormat="1" ht="21" customHeight="1" x14ac:dyDescent="0.2">
      <c r="B10" s="11"/>
      <c r="C10" s="12">
        <v>17</v>
      </c>
      <c r="D10" s="17"/>
      <c r="E10" s="14">
        <f t="shared" si="0"/>
        <v>22536867</v>
      </c>
      <c r="F10" s="14">
        <v>21393000</v>
      </c>
      <c r="G10" s="15">
        <v>1143867</v>
      </c>
      <c r="H10" s="16">
        <v>22545911</v>
      </c>
      <c r="I10" s="16">
        <v>21690750</v>
      </c>
    </row>
    <row r="11" spans="1:9" s="6" customFormat="1" ht="21" customHeight="1" x14ac:dyDescent="0.2">
      <c r="B11" s="11"/>
      <c r="C11" s="12">
        <v>18</v>
      </c>
      <c r="D11" s="17"/>
      <c r="E11" s="14">
        <f t="shared" si="0"/>
        <v>24556703</v>
      </c>
      <c r="F11" s="14">
        <v>22495000</v>
      </c>
      <c r="G11" s="15">
        <v>2061703</v>
      </c>
      <c r="H11" s="16">
        <v>24744467</v>
      </c>
      <c r="I11" s="16">
        <v>23237296</v>
      </c>
    </row>
    <row r="12" spans="1:9" s="6" customFormat="1" ht="21" customHeight="1" x14ac:dyDescent="0.2">
      <c r="B12" s="11"/>
      <c r="C12" s="12">
        <v>19</v>
      </c>
      <c r="D12" s="17"/>
      <c r="E12" s="14">
        <f t="shared" si="0"/>
        <v>22494344</v>
      </c>
      <c r="F12" s="14">
        <v>21677000</v>
      </c>
      <c r="G12" s="15">
        <v>817344</v>
      </c>
      <c r="H12" s="16">
        <v>23357775</v>
      </c>
      <c r="I12" s="16">
        <v>22374977</v>
      </c>
    </row>
    <row r="13" spans="1:9" s="6" customFormat="1" ht="21" customHeight="1" x14ac:dyDescent="0.2">
      <c r="B13" s="11"/>
      <c r="C13" s="12">
        <v>20</v>
      </c>
      <c r="D13" s="17"/>
      <c r="E13" s="14">
        <f t="shared" si="0"/>
        <v>24237290</v>
      </c>
      <c r="F13" s="14">
        <v>22120000</v>
      </c>
      <c r="G13" s="15">
        <v>2117290</v>
      </c>
      <c r="H13" s="16">
        <v>22835093</v>
      </c>
      <c r="I13" s="16">
        <v>21559496</v>
      </c>
    </row>
    <row r="14" spans="1:9" s="6" customFormat="1" ht="21" customHeight="1" x14ac:dyDescent="0.2">
      <c r="B14" s="11"/>
      <c r="C14" s="12">
        <v>21</v>
      </c>
      <c r="D14" s="17"/>
      <c r="E14" s="14">
        <f t="shared" si="0"/>
        <v>22671268</v>
      </c>
      <c r="F14" s="14">
        <v>20445000</v>
      </c>
      <c r="G14" s="15">
        <v>2226268</v>
      </c>
      <c r="H14" s="16">
        <v>24692225</v>
      </c>
      <c r="I14" s="16">
        <v>23261955</v>
      </c>
    </row>
    <row r="15" spans="1:9" s="6" customFormat="1" ht="21" customHeight="1" x14ac:dyDescent="0.2">
      <c r="B15" s="11"/>
      <c r="C15" s="12">
        <v>22</v>
      </c>
      <c r="D15" s="17"/>
      <c r="E15" s="14">
        <f t="shared" si="0"/>
        <v>22572493</v>
      </c>
      <c r="F15" s="14">
        <v>21035000</v>
      </c>
      <c r="G15" s="15">
        <v>1537493</v>
      </c>
      <c r="H15" s="16">
        <v>23478802</v>
      </c>
      <c r="I15" s="16">
        <v>21730559</v>
      </c>
    </row>
    <row r="16" spans="1:9" s="6" customFormat="1" ht="21" customHeight="1" x14ac:dyDescent="0.2">
      <c r="B16" s="11"/>
      <c r="C16" s="12">
        <v>23</v>
      </c>
      <c r="D16" s="17"/>
      <c r="E16" s="14">
        <f t="shared" si="0"/>
        <v>23270692</v>
      </c>
      <c r="F16" s="14">
        <v>21950000</v>
      </c>
      <c r="G16" s="15">
        <v>1320692</v>
      </c>
      <c r="H16" s="16">
        <v>23258759</v>
      </c>
      <c r="I16" s="16">
        <v>22133986</v>
      </c>
    </row>
    <row r="17" spans="2:9" s="6" customFormat="1" ht="21" customHeight="1" x14ac:dyDescent="0.2">
      <c r="B17" s="11"/>
      <c r="C17" s="12">
        <v>24</v>
      </c>
      <c r="D17" s="17"/>
      <c r="E17" s="14">
        <f t="shared" si="0"/>
        <v>22562423</v>
      </c>
      <c r="F17" s="14">
        <v>21434000</v>
      </c>
      <c r="G17" s="15">
        <v>1128423</v>
      </c>
      <c r="H17" s="16">
        <v>23534367</v>
      </c>
      <c r="I17" s="16">
        <v>22181718</v>
      </c>
    </row>
    <row r="18" spans="2:9" s="6" customFormat="1" ht="21" customHeight="1" x14ac:dyDescent="0.2">
      <c r="B18" s="11"/>
      <c r="C18" s="12">
        <v>25</v>
      </c>
      <c r="D18" s="17"/>
      <c r="E18" s="14">
        <f t="shared" si="0"/>
        <v>22733468</v>
      </c>
      <c r="F18" s="14">
        <v>21460000</v>
      </c>
      <c r="G18" s="15">
        <v>1273468</v>
      </c>
      <c r="H18" s="16">
        <v>23547802</v>
      </c>
      <c r="I18" s="16">
        <v>22274626</v>
      </c>
    </row>
    <row r="19" spans="2:9" s="6" customFormat="1" ht="21" customHeight="1" x14ac:dyDescent="0.2">
      <c r="B19" s="11"/>
      <c r="C19" s="12">
        <v>26</v>
      </c>
      <c r="D19" s="17"/>
      <c r="E19" s="14">
        <f t="shared" si="0"/>
        <v>24247180</v>
      </c>
      <c r="F19" s="15">
        <v>22756000</v>
      </c>
      <c r="G19" s="15">
        <v>1491180</v>
      </c>
      <c r="H19" s="15">
        <v>24780795</v>
      </c>
      <c r="I19" s="15">
        <v>23445363</v>
      </c>
    </row>
    <row r="20" spans="2:9" s="6" customFormat="1" ht="21" customHeight="1" x14ac:dyDescent="0.2">
      <c r="B20" s="11"/>
      <c r="C20" s="12">
        <v>27</v>
      </c>
      <c r="D20" s="17"/>
      <c r="E20" s="14">
        <f t="shared" si="0"/>
        <v>29134331</v>
      </c>
      <c r="F20" s="15">
        <v>26809000</v>
      </c>
      <c r="G20" s="15">
        <v>2325331</v>
      </c>
      <c r="H20" s="15">
        <v>29708026</v>
      </c>
      <c r="I20" s="15">
        <v>28281608</v>
      </c>
    </row>
    <row r="21" spans="2:9" s="6" customFormat="1" ht="21" customHeight="1" x14ac:dyDescent="0.2">
      <c r="B21" s="11"/>
      <c r="C21" s="12">
        <v>28</v>
      </c>
      <c r="D21" s="17"/>
      <c r="E21" s="14">
        <f t="shared" si="0"/>
        <v>26535818</v>
      </c>
      <c r="F21" s="15">
        <v>24525000</v>
      </c>
      <c r="G21" s="15">
        <v>2010818</v>
      </c>
      <c r="H21" s="15">
        <v>26543992</v>
      </c>
      <c r="I21" s="15">
        <v>25487609</v>
      </c>
    </row>
    <row r="22" spans="2:9" s="6" customFormat="1" ht="21" customHeight="1" x14ac:dyDescent="0.2">
      <c r="B22" s="11"/>
      <c r="C22" s="12">
        <v>29</v>
      </c>
      <c r="D22" s="17"/>
      <c r="E22" s="14">
        <f t="shared" si="0"/>
        <v>25617513</v>
      </c>
      <c r="F22" s="15">
        <v>24535000</v>
      </c>
      <c r="G22" s="15">
        <v>1082513</v>
      </c>
      <c r="H22" s="15">
        <v>26492108</v>
      </c>
      <c r="I22" s="15">
        <v>25270905</v>
      </c>
    </row>
    <row r="23" spans="2:9" s="6" customFormat="1" ht="21" customHeight="1" x14ac:dyDescent="0.2">
      <c r="B23" s="11"/>
      <c r="C23" s="12">
        <v>30</v>
      </c>
      <c r="D23" s="17"/>
      <c r="E23" s="14">
        <f t="shared" si="0"/>
        <v>26948268</v>
      </c>
      <c r="F23" s="15">
        <v>25666000</v>
      </c>
      <c r="G23" s="15">
        <v>1282268</v>
      </c>
      <c r="H23" s="15">
        <v>27657907</v>
      </c>
      <c r="I23" s="15">
        <v>26035081</v>
      </c>
    </row>
    <row r="24" spans="2:9" s="6" customFormat="1" ht="21" customHeight="1" x14ac:dyDescent="0.2">
      <c r="B24" s="11" t="s">
        <v>56</v>
      </c>
      <c r="C24" s="12" t="s">
        <v>42</v>
      </c>
      <c r="D24" s="17" t="s">
        <v>9</v>
      </c>
      <c r="E24" s="14">
        <f t="shared" si="0"/>
        <v>29046782</v>
      </c>
      <c r="F24" s="15">
        <v>26112000</v>
      </c>
      <c r="G24" s="15">
        <v>2934782</v>
      </c>
      <c r="H24" s="15">
        <v>29437659</v>
      </c>
      <c r="I24" s="15">
        <v>27532525</v>
      </c>
    </row>
    <row r="25" spans="2:9" s="6" customFormat="1" ht="21" customHeight="1" x14ac:dyDescent="0.2">
      <c r="C25" s="12">
        <v>2</v>
      </c>
      <c r="D25" s="17"/>
      <c r="E25" s="14">
        <f t="shared" si="0"/>
        <v>40582534</v>
      </c>
      <c r="F25" s="15">
        <v>27867000</v>
      </c>
      <c r="G25" s="15">
        <v>12715534</v>
      </c>
      <c r="H25" s="15">
        <v>40722811</v>
      </c>
      <c r="I25" s="15">
        <v>38734225</v>
      </c>
    </row>
    <row r="26" spans="2:9" s="6" customFormat="1" ht="21" customHeight="1" x14ac:dyDescent="0.2">
      <c r="B26" s="11"/>
      <c r="C26" s="12">
        <v>3</v>
      </c>
      <c r="D26" s="17"/>
      <c r="E26" s="14">
        <f t="shared" si="0"/>
        <v>34346443</v>
      </c>
      <c r="F26" s="15">
        <v>28227000</v>
      </c>
      <c r="G26" s="15">
        <v>6119443</v>
      </c>
      <c r="H26" s="15">
        <v>35256521</v>
      </c>
      <c r="I26" s="15">
        <v>32117182</v>
      </c>
    </row>
    <row r="27" spans="2:9" s="6" customFormat="1" ht="21" customHeight="1" x14ac:dyDescent="0.2">
      <c r="B27" s="11"/>
      <c r="C27" s="12">
        <v>4</v>
      </c>
      <c r="D27" s="17"/>
      <c r="E27" s="14">
        <f t="shared" si="0"/>
        <v>33554306</v>
      </c>
      <c r="F27" s="15">
        <v>28011000</v>
      </c>
      <c r="G27" s="15">
        <v>5543306</v>
      </c>
      <c r="H27" s="15">
        <v>35029191</v>
      </c>
      <c r="I27" s="15">
        <v>32177510</v>
      </c>
    </row>
    <row r="28" spans="2:9" s="6" customFormat="1" ht="21" customHeight="1" x14ac:dyDescent="0.2">
      <c r="B28" s="18"/>
      <c r="C28" s="19">
        <v>5</v>
      </c>
      <c r="D28" s="20"/>
      <c r="E28" s="21">
        <f t="shared" si="0"/>
        <v>35214036</v>
      </c>
      <c r="F28" s="22">
        <v>31504000</v>
      </c>
      <c r="G28" s="22">
        <v>3710036</v>
      </c>
      <c r="H28" s="22">
        <v>36432483</v>
      </c>
      <c r="I28" s="22">
        <v>33854371</v>
      </c>
    </row>
    <row r="30" spans="2:9" x14ac:dyDescent="0.15">
      <c r="B30" s="5" t="s">
        <v>57</v>
      </c>
    </row>
  </sheetData>
  <mergeCells count="4">
    <mergeCell ref="H3:I3"/>
    <mergeCell ref="B4:D5"/>
    <mergeCell ref="E4:G4"/>
    <mergeCell ref="H4:I4"/>
  </mergeCells>
  <phoneticPr fontId="28"/>
  <hyperlinks>
    <hyperlink ref="A1" location="目次!A2" display="目次へ戻る" xr:uid="{F1694C50-4D59-4C8C-86F3-204DFF3C5B27}"/>
  </hyperlinks>
  <pageMargins left="0.98425196850393704" right="0.78740157480314965" top="0.98425196850393704" bottom="0.98425196850393704" header="0.51181102362204722" footer="0.51181102362204722"/>
  <pageSetup paperSize="9" firstPageNumber="68" orientation="portrait" useFirstPageNumber="1" horizontalDpi="4294967292" r:id="rId1"/>
  <headerFooter scaleWithDoc="0" alignWithMargins="0">
    <oddHeader>&amp;C&amp;"ＭＳ ゴシック,regular"&amp;11１２　財政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A061-CA7A-4B08-B776-57C14EE3ACBF}">
  <sheetPr codeName="Sheet2">
    <tabColor theme="5" tint="0.39997558519241921"/>
  </sheetPr>
  <dimension ref="A1:S54"/>
  <sheetViews>
    <sheetView showGridLines="0" tabSelected="1" zoomScaleNormal="100" zoomScaleSheetLayoutView="100" workbookViewId="0">
      <selection activeCell="Q39" sqref="Q39"/>
    </sheetView>
  </sheetViews>
  <sheetFormatPr defaultColWidth="9" defaultRowHeight="12" x14ac:dyDescent="0.15"/>
  <cols>
    <col min="1" max="1" width="10.59765625" style="23" customWidth="1"/>
    <col min="2" max="2" width="1.69921875" style="23" customWidth="1"/>
    <col min="3" max="3" width="21.09765625" style="23" customWidth="1"/>
    <col min="4" max="4" width="12.09765625" style="23" customWidth="1"/>
    <col min="5" max="5" width="6.09765625" style="23" customWidth="1"/>
    <col min="6" max="6" width="12.09765625" style="23" customWidth="1"/>
    <col min="7" max="7" width="6.09765625" style="23" customWidth="1"/>
    <col min="8" max="8" width="12.09765625" style="23" customWidth="1"/>
    <col min="9" max="9" width="6.09765625" style="23" customWidth="1"/>
    <col min="10" max="10" width="12.09765625" style="23" customWidth="1"/>
    <col min="11" max="11" width="6.09765625" style="23" customWidth="1"/>
    <col min="12" max="12" width="12.09765625" style="23" customWidth="1"/>
    <col min="13" max="13" width="6.09765625" style="23" customWidth="1"/>
    <col min="14" max="14" width="12.09765625" style="23" customWidth="1"/>
    <col min="15" max="15" width="6.09765625" style="23" customWidth="1"/>
    <col min="16" max="16" width="12.09765625" style="23" customWidth="1"/>
    <col min="17" max="17" width="6.09765625" style="23" customWidth="1"/>
    <col min="18" max="18" width="9" style="23" bestFit="1"/>
    <col min="19" max="16384" width="9" style="23"/>
  </cols>
  <sheetData>
    <row r="1" spans="1:19" ht="15.9" customHeight="1" x14ac:dyDescent="0.2">
      <c r="A1" s="7" t="s">
        <v>26</v>
      </c>
    </row>
    <row r="2" spans="1:19" ht="21" customHeight="1" x14ac:dyDescent="0.2">
      <c r="B2" s="24" t="s">
        <v>51</v>
      </c>
    </row>
    <row r="3" spans="1:19" ht="14.25" customHeight="1" x14ac:dyDescent="0.15">
      <c r="F3" s="25"/>
      <c r="G3" s="26"/>
      <c r="H3" s="26"/>
      <c r="I3" s="26"/>
      <c r="Q3" s="27" t="s">
        <v>58</v>
      </c>
    </row>
    <row r="4" spans="1:19" ht="13.5" customHeight="1" x14ac:dyDescent="0.15">
      <c r="B4" s="160" t="s">
        <v>59</v>
      </c>
      <c r="C4" s="161"/>
      <c r="D4" s="157" t="s">
        <v>151</v>
      </c>
      <c r="E4" s="158"/>
      <c r="F4" s="157" t="s">
        <v>104</v>
      </c>
      <c r="G4" s="158"/>
      <c r="H4" s="157" t="s">
        <v>14</v>
      </c>
      <c r="I4" s="158"/>
      <c r="J4" s="157" t="s">
        <v>41</v>
      </c>
      <c r="K4" s="158"/>
      <c r="L4" s="157" t="s">
        <v>18</v>
      </c>
      <c r="M4" s="158"/>
      <c r="N4" s="157" t="s">
        <v>60</v>
      </c>
      <c r="O4" s="159"/>
      <c r="P4" s="157" t="s">
        <v>152</v>
      </c>
      <c r="Q4" s="159"/>
    </row>
    <row r="5" spans="1:19" ht="13.5" customHeight="1" x14ac:dyDescent="0.15">
      <c r="B5" s="160"/>
      <c r="C5" s="161"/>
      <c r="D5" s="29" t="s">
        <v>61</v>
      </c>
      <c r="E5" s="29" t="s">
        <v>23</v>
      </c>
      <c r="F5" s="29" t="s">
        <v>61</v>
      </c>
      <c r="G5" s="30" t="s">
        <v>23</v>
      </c>
      <c r="H5" s="28" t="s">
        <v>61</v>
      </c>
      <c r="I5" s="29" t="s">
        <v>23</v>
      </c>
      <c r="J5" s="29" t="s">
        <v>61</v>
      </c>
      <c r="K5" s="29" t="s">
        <v>23</v>
      </c>
      <c r="L5" s="29" t="s">
        <v>61</v>
      </c>
      <c r="M5" s="31" t="s">
        <v>23</v>
      </c>
      <c r="N5" s="29" t="s">
        <v>61</v>
      </c>
      <c r="O5" s="31" t="s">
        <v>23</v>
      </c>
      <c r="P5" s="29" t="s">
        <v>61</v>
      </c>
      <c r="Q5" s="31" t="s">
        <v>23</v>
      </c>
    </row>
    <row r="6" spans="1:19" ht="13.5" customHeight="1" x14ac:dyDescent="0.15">
      <c r="B6" s="23" t="s">
        <v>62</v>
      </c>
      <c r="C6" s="32"/>
      <c r="D6" s="34">
        <v>26492108</v>
      </c>
      <c r="E6" s="36">
        <f>SUM(E7:E31)</f>
        <v>100</v>
      </c>
      <c r="F6" s="33">
        <v>27657907</v>
      </c>
      <c r="G6" s="36">
        <f>SUM(G7:G31)</f>
        <v>99.9</v>
      </c>
      <c r="H6" s="33">
        <v>29437659</v>
      </c>
      <c r="I6" s="36">
        <f>SUM(I7:I31)</f>
        <v>100.00000339700924</v>
      </c>
      <c r="J6" s="33">
        <v>40722811</v>
      </c>
      <c r="K6" s="36">
        <f>SUM(K7:K31)</f>
        <v>100.00000000000001</v>
      </c>
      <c r="L6" s="33">
        <v>35256521</v>
      </c>
      <c r="M6" s="36">
        <f>SUM(M7:M31)</f>
        <v>99.999999999999986</v>
      </c>
      <c r="N6" s="33">
        <v>35029191</v>
      </c>
      <c r="O6" s="36">
        <f>SUM(O7:O31)</f>
        <v>100</v>
      </c>
      <c r="P6" s="33">
        <v>36432483</v>
      </c>
      <c r="Q6" s="36">
        <f>SUM(Q7:Q31)</f>
        <v>99.999999999999972</v>
      </c>
    </row>
    <row r="7" spans="1:19" ht="20.100000000000001" customHeight="1" x14ac:dyDescent="0.15">
      <c r="C7" s="37" t="s">
        <v>63</v>
      </c>
      <c r="D7" s="38">
        <v>14561514</v>
      </c>
      <c r="E7" s="35">
        <v>55</v>
      </c>
      <c r="F7" s="38">
        <v>14973051</v>
      </c>
      <c r="G7" s="35">
        <v>54.1</v>
      </c>
      <c r="H7" s="38">
        <v>15656638</v>
      </c>
      <c r="I7" s="35">
        <v>53.185744151734347</v>
      </c>
      <c r="J7" s="38">
        <v>15648064</v>
      </c>
      <c r="K7" s="35">
        <v>38.5</v>
      </c>
      <c r="L7" s="38">
        <v>15903083</v>
      </c>
      <c r="M7" s="35">
        <v>45.2</v>
      </c>
      <c r="N7" s="38">
        <v>16432591</v>
      </c>
      <c r="O7" s="36">
        <v>46.9</v>
      </c>
      <c r="P7" s="38">
        <v>16826916</v>
      </c>
      <c r="Q7" s="36">
        <v>46.2</v>
      </c>
      <c r="R7" s="39"/>
      <c r="S7" s="40"/>
    </row>
    <row r="8" spans="1:19" ht="13.5" customHeight="1" x14ac:dyDescent="0.15">
      <c r="C8" s="37" t="s">
        <v>13</v>
      </c>
      <c r="D8" s="38">
        <v>119863</v>
      </c>
      <c r="E8" s="35">
        <v>0.4</v>
      </c>
      <c r="F8" s="38">
        <v>122901</v>
      </c>
      <c r="G8" s="35">
        <v>0.4</v>
      </c>
      <c r="H8" s="38">
        <v>124771</v>
      </c>
      <c r="I8" s="35">
        <v>0.42384824146512468</v>
      </c>
      <c r="J8" s="38">
        <v>124884</v>
      </c>
      <c r="K8" s="35">
        <v>0.3</v>
      </c>
      <c r="L8" s="38">
        <v>127375</v>
      </c>
      <c r="M8" s="35">
        <v>0.4</v>
      </c>
      <c r="N8" s="38">
        <v>130473</v>
      </c>
      <c r="O8" s="36">
        <v>0.4</v>
      </c>
      <c r="P8" s="38">
        <v>131467</v>
      </c>
      <c r="Q8" s="36">
        <v>0.4</v>
      </c>
      <c r="R8" s="39"/>
    </row>
    <row r="9" spans="1:19" ht="13.5" customHeight="1" x14ac:dyDescent="0.15">
      <c r="C9" s="37" t="s">
        <v>27</v>
      </c>
      <c r="D9" s="38">
        <v>22829</v>
      </c>
      <c r="E9" s="35">
        <v>0.1</v>
      </c>
      <c r="F9" s="38">
        <v>22969</v>
      </c>
      <c r="G9" s="35">
        <v>0.1</v>
      </c>
      <c r="H9" s="38">
        <v>11926</v>
      </c>
      <c r="I9" s="35">
        <v>4.0512732347364987E-2</v>
      </c>
      <c r="J9" s="38">
        <v>12691</v>
      </c>
      <c r="K9" s="35">
        <v>0</v>
      </c>
      <c r="L9" s="38">
        <v>10630</v>
      </c>
      <c r="M9" s="35">
        <v>0</v>
      </c>
      <c r="N9" s="38">
        <v>6664</v>
      </c>
      <c r="O9" s="36">
        <v>0</v>
      </c>
      <c r="P9" s="38">
        <v>6079</v>
      </c>
      <c r="Q9" s="36">
        <v>0</v>
      </c>
      <c r="R9" s="39"/>
    </row>
    <row r="10" spans="1:19" ht="13.5" customHeight="1" x14ac:dyDescent="0.15">
      <c r="C10" s="37" t="s">
        <v>66</v>
      </c>
      <c r="D10" s="41">
        <v>78533</v>
      </c>
      <c r="E10" s="35">
        <v>0.3</v>
      </c>
      <c r="F10" s="41">
        <v>63861</v>
      </c>
      <c r="G10" s="35">
        <v>0.2</v>
      </c>
      <c r="H10" s="41">
        <v>77837</v>
      </c>
      <c r="I10" s="35">
        <v>0.26441300920022209</v>
      </c>
      <c r="J10" s="41">
        <v>67471</v>
      </c>
      <c r="K10" s="35">
        <v>0.2</v>
      </c>
      <c r="L10" s="41">
        <v>104953</v>
      </c>
      <c r="M10" s="35">
        <v>0.3</v>
      </c>
      <c r="N10" s="41">
        <v>97115</v>
      </c>
      <c r="O10" s="36">
        <v>0.3</v>
      </c>
      <c r="P10" s="41">
        <v>111198</v>
      </c>
      <c r="Q10" s="36">
        <v>0.3</v>
      </c>
      <c r="R10" s="39"/>
    </row>
    <row r="11" spans="1:19" ht="13.5" customHeight="1" x14ac:dyDescent="0.15">
      <c r="C11" s="37" t="s">
        <v>67</v>
      </c>
      <c r="D11" s="41">
        <v>85909</v>
      </c>
      <c r="E11" s="35">
        <v>0.3</v>
      </c>
      <c r="F11" s="41">
        <v>58774</v>
      </c>
      <c r="G11" s="35">
        <v>0.2</v>
      </c>
      <c r="H11" s="41">
        <v>47029</v>
      </c>
      <c r="I11" s="35">
        <v>0.15975794814390643</v>
      </c>
      <c r="J11" s="41">
        <v>81140</v>
      </c>
      <c r="K11" s="35">
        <v>0.2</v>
      </c>
      <c r="L11" s="41">
        <v>124865</v>
      </c>
      <c r="M11" s="35">
        <v>0.4</v>
      </c>
      <c r="N11" s="41">
        <v>76038</v>
      </c>
      <c r="O11" s="36">
        <v>0.2</v>
      </c>
      <c r="P11" s="41">
        <v>129382</v>
      </c>
      <c r="Q11" s="36">
        <v>0.4</v>
      </c>
      <c r="R11" s="39"/>
    </row>
    <row r="12" spans="1:19" ht="13.5" customHeight="1" x14ac:dyDescent="0.15">
      <c r="C12" s="42" t="s">
        <v>68</v>
      </c>
      <c r="D12" s="43" t="s">
        <v>19</v>
      </c>
      <c r="E12" s="43" t="s">
        <v>19</v>
      </c>
      <c r="F12" s="43" t="s">
        <v>19</v>
      </c>
      <c r="G12" s="43" t="s">
        <v>19</v>
      </c>
      <c r="H12" s="43" t="s">
        <v>19</v>
      </c>
      <c r="I12" s="43" t="s">
        <v>19</v>
      </c>
      <c r="J12" s="43">
        <v>38628</v>
      </c>
      <c r="K12" s="151">
        <v>0.1</v>
      </c>
      <c r="L12" s="44">
        <v>89322</v>
      </c>
      <c r="M12" s="45">
        <v>0.3</v>
      </c>
      <c r="N12" s="41">
        <v>113689</v>
      </c>
      <c r="O12" s="36">
        <v>0.3</v>
      </c>
      <c r="P12" s="41">
        <v>143453</v>
      </c>
      <c r="Q12" s="36">
        <v>0.4</v>
      </c>
      <c r="R12" s="39"/>
    </row>
    <row r="13" spans="1:19" ht="20.100000000000001" customHeight="1" x14ac:dyDescent="0.15">
      <c r="C13" s="37" t="s">
        <v>70</v>
      </c>
      <c r="D13" s="38">
        <v>1220143</v>
      </c>
      <c r="E13" s="35">
        <v>4.5999999999999996</v>
      </c>
      <c r="F13" s="38">
        <v>1370574</v>
      </c>
      <c r="G13" s="35">
        <v>5</v>
      </c>
      <c r="H13" s="38">
        <v>1319359</v>
      </c>
      <c r="I13" s="35">
        <v>4.4818747305959343</v>
      </c>
      <c r="J13" s="38">
        <v>1616019</v>
      </c>
      <c r="K13" s="35">
        <v>4</v>
      </c>
      <c r="L13" s="38">
        <v>1776426</v>
      </c>
      <c r="M13" s="35">
        <v>5</v>
      </c>
      <c r="N13" s="38">
        <v>1897401</v>
      </c>
      <c r="O13" s="36">
        <v>5.4</v>
      </c>
      <c r="P13" s="38">
        <v>1914443</v>
      </c>
      <c r="Q13" s="36">
        <v>5.3</v>
      </c>
      <c r="R13" s="39"/>
    </row>
    <row r="14" spans="1:19" ht="13.5" customHeight="1" x14ac:dyDescent="0.15">
      <c r="C14" s="37" t="s">
        <v>71</v>
      </c>
      <c r="D14" s="38">
        <v>1551</v>
      </c>
      <c r="E14" s="35">
        <v>0</v>
      </c>
      <c r="F14" s="38">
        <v>1518</v>
      </c>
      <c r="G14" s="35">
        <v>0</v>
      </c>
      <c r="H14" s="38">
        <v>1298</v>
      </c>
      <c r="I14" s="35">
        <v>4.4093180099681164E-3</v>
      </c>
      <c r="J14" s="38">
        <v>1368</v>
      </c>
      <c r="K14" s="35">
        <v>0</v>
      </c>
      <c r="L14" s="38">
        <v>1481</v>
      </c>
      <c r="M14" s="35">
        <v>0</v>
      </c>
      <c r="N14" s="38">
        <v>1338</v>
      </c>
      <c r="O14" s="36">
        <v>0</v>
      </c>
      <c r="P14" s="38">
        <v>1277</v>
      </c>
      <c r="Q14" s="36">
        <v>0</v>
      </c>
      <c r="R14" s="39"/>
    </row>
    <row r="15" spans="1:19" ht="13.5" customHeight="1" x14ac:dyDescent="0.15">
      <c r="C15" s="37" t="s">
        <v>72</v>
      </c>
      <c r="D15" s="46" t="s">
        <v>19</v>
      </c>
      <c r="E15" s="46" t="s">
        <v>19</v>
      </c>
      <c r="F15" s="46" t="s">
        <v>19</v>
      </c>
      <c r="G15" s="46" t="s">
        <v>19</v>
      </c>
      <c r="H15" s="46" t="s">
        <v>19</v>
      </c>
      <c r="I15" s="46" t="s">
        <v>19</v>
      </c>
      <c r="J15" s="46" t="s">
        <v>19</v>
      </c>
      <c r="K15" s="46" t="s">
        <v>19</v>
      </c>
      <c r="L15" s="46" t="s">
        <v>19</v>
      </c>
      <c r="M15" s="48" t="s">
        <v>19</v>
      </c>
      <c r="N15" s="46" t="s">
        <v>19</v>
      </c>
      <c r="O15" s="48" t="s">
        <v>19</v>
      </c>
      <c r="P15" s="48" t="s">
        <v>19</v>
      </c>
      <c r="Q15" s="48" t="s">
        <v>19</v>
      </c>
      <c r="R15" s="39"/>
    </row>
    <row r="16" spans="1:19" ht="13.5" customHeight="1" x14ac:dyDescent="0.15">
      <c r="C16" s="37" t="s">
        <v>37</v>
      </c>
      <c r="D16" s="38">
        <v>49884</v>
      </c>
      <c r="E16" s="35">
        <v>0.2</v>
      </c>
      <c r="F16" s="38">
        <v>52326</v>
      </c>
      <c r="G16" s="35">
        <v>0.2</v>
      </c>
      <c r="H16" s="38">
        <v>27691</v>
      </c>
      <c r="I16" s="35">
        <v>9.4066583215737368E-2</v>
      </c>
      <c r="J16" s="41" t="s">
        <v>19</v>
      </c>
      <c r="K16" s="36" t="s">
        <v>19</v>
      </c>
      <c r="L16" s="46">
        <v>7</v>
      </c>
      <c r="M16" s="36">
        <v>0</v>
      </c>
      <c r="N16" s="41">
        <v>326</v>
      </c>
      <c r="O16" s="36">
        <v>0</v>
      </c>
      <c r="P16" s="41">
        <v>1314</v>
      </c>
      <c r="Q16" s="36">
        <v>0</v>
      </c>
      <c r="R16" s="39"/>
    </row>
    <row r="17" spans="2:18" ht="13.5" customHeight="1" x14ac:dyDescent="0.15">
      <c r="C17" s="37" t="s">
        <v>49</v>
      </c>
      <c r="D17" s="46" t="s">
        <v>19</v>
      </c>
      <c r="E17" s="46" t="s">
        <v>19</v>
      </c>
      <c r="F17" s="46" t="s">
        <v>19</v>
      </c>
      <c r="G17" s="46" t="s">
        <v>19</v>
      </c>
      <c r="H17" s="46">
        <v>8381</v>
      </c>
      <c r="I17" s="149">
        <v>2.8470334546643127E-2</v>
      </c>
      <c r="J17" s="41">
        <v>17063</v>
      </c>
      <c r="K17" s="150">
        <v>0</v>
      </c>
      <c r="L17" s="49">
        <v>16444</v>
      </c>
      <c r="M17" s="35">
        <v>0</v>
      </c>
      <c r="N17" s="49">
        <v>21530</v>
      </c>
      <c r="O17" s="36">
        <v>0.1</v>
      </c>
      <c r="P17" s="49">
        <v>23226</v>
      </c>
      <c r="Q17" s="36">
        <v>0.1</v>
      </c>
      <c r="R17" s="39"/>
    </row>
    <row r="18" spans="2:18" ht="13.5" customHeight="1" x14ac:dyDescent="0.15">
      <c r="C18" s="37" t="s">
        <v>73</v>
      </c>
      <c r="D18" s="38">
        <v>35681</v>
      </c>
      <c r="E18" s="35">
        <v>0.1</v>
      </c>
      <c r="F18" s="38">
        <v>18017</v>
      </c>
      <c r="G18" s="35">
        <v>0.1</v>
      </c>
      <c r="H18" s="38">
        <v>9510</v>
      </c>
      <c r="I18" s="35">
        <v>3.2305557992909691E-2</v>
      </c>
      <c r="J18" s="38">
        <v>9591</v>
      </c>
      <c r="K18" s="35">
        <v>0</v>
      </c>
      <c r="L18" s="38">
        <v>30894</v>
      </c>
      <c r="M18" s="35">
        <v>0.1</v>
      </c>
      <c r="N18" s="38">
        <v>20857</v>
      </c>
      <c r="O18" s="36">
        <v>0.1</v>
      </c>
      <c r="P18" s="38">
        <v>9905</v>
      </c>
      <c r="Q18" s="36">
        <v>0</v>
      </c>
      <c r="R18" s="39"/>
    </row>
    <row r="19" spans="2:18" ht="20.100000000000001" customHeight="1" x14ac:dyDescent="0.15">
      <c r="C19" s="37" t="s">
        <v>44</v>
      </c>
      <c r="D19" s="38">
        <v>66901</v>
      </c>
      <c r="E19" s="35">
        <v>0.3</v>
      </c>
      <c r="F19" s="38">
        <v>73885</v>
      </c>
      <c r="G19" s="35">
        <v>0.3</v>
      </c>
      <c r="H19" s="38">
        <v>243560</v>
      </c>
      <c r="I19" s="35">
        <v>0.82737557358076608</v>
      </c>
      <c r="J19" s="38">
        <v>81904</v>
      </c>
      <c r="K19" s="35">
        <v>0.2</v>
      </c>
      <c r="L19" s="38">
        <v>123293</v>
      </c>
      <c r="M19" s="35">
        <v>0.3</v>
      </c>
      <c r="N19" s="38">
        <v>84691</v>
      </c>
      <c r="O19" s="36">
        <v>0.2</v>
      </c>
      <c r="P19" s="38">
        <v>76454</v>
      </c>
      <c r="Q19" s="36">
        <v>0.2</v>
      </c>
      <c r="R19" s="39"/>
    </row>
    <row r="20" spans="2:18" ht="13.5" customHeight="1" x14ac:dyDescent="0.15">
      <c r="C20" s="37" t="s">
        <v>6</v>
      </c>
      <c r="D20" s="38">
        <v>159878</v>
      </c>
      <c r="E20" s="35">
        <v>0.6</v>
      </c>
      <c r="F20" s="38">
        <v>101422</v>
      </c>
      <c r="G20" s="35">
        <v>0.4</v>
      </c>
      <c r="H20" s="38">
        <v>118814</v>
      </c>
      <c r="I20" s="35">
        <v>0.40361225734695821</v>
      </c>
      <c r="J20" s="38">
        <v>99620</v>
      </c>
      <c r="K20" s="35">
        <v>0.2</v>
      </c>
      <c r="L20" s="38">
        <v>315227</v>
      </c>
      <c r="M20" s="35">
        <v>0.9</v>
      </c>
      <c r="N20" s="38">
        <v>105599</v>
      </c>
      <c r="O20" s="36">
        <v>0.3</v>
      </c>
      <c r="P20" s="38">
        <v>125317</v>
      </c>
      <c r="Q20" s="36">
        <v>0.3</v>
      </c>
      <c r="R20" s="39"/>
    </row>
    <row r="21" spans="2:18" ht="13.5" customHeight="1" x14ac:dyDescent="0.15">
      <c r="C21" s="37" t="s">
        <v>64</v>
      </c>
      <c r="D21" s="38">
        <v>9470</v>
      </c>
      <c r="E21" s="35">
        <v>0</v>
      </c>
      <c r="F21" s="38">
        <v>8773</v>
      </c>
      <c r="G21" s="35">
        <v>0</v>
      </c>
      <c r="H21" s="38">
        <v>8380</v>
      </c>
      <c r="I21" s="35">
        <v>2.8466937537390456E-2</v>
      </c>
      <c r="J21" s="38">
        <v>9260</v>
      </c>
      <c r="K21" s="35">
        <v>0</v>
      </c>
      <c r="L21" s="38">
        <v>9555</v>
      </c>
      <c r="M21" s="35">
        <v>0</v>
      </c>
      <c r="N21" s="38">
        <v>8879</v>
      </c>
      <c r="O21" s="36">
        <v>0</v>
      </c>
      <c r="P21" s="38">
        <v>8463</v>
      </c>
      <c r="Q21" s="36">
        <v>0</v>
      </c>
      <c r="R21" s="39"/>
    </row>
    <row r="22" spans="2:18" ht="13.5" customHeight="1" x14ac:dyDescent="0.15">
      <c r="C22" s="37" t="s">
        <v>11</v>
      </c>
      <c r="D22" s="38">
        <v>652735</v>
      </c>
      <c r="E22" s="35">
        <v>2.5</v>
      </c>
      <c r="F22" s="38">
        <v>718230</v>
      </c>
      <c r="G22" s="35">
        <v>2.6</v>
      </c>
      <c r="H22" s="38">
        <v>560797</v>
      </c>
      <c r="I22" s="35">
        <v>1.9050325978706391</v>
      </c>
      <c r="J22" s="38">
        <v>316455</v>
      </c>
      <c r="K22" s="35">
        <v>0.8</v>
      </c>
      <c r="L22" s="38">
        <v>251736</v>
      </c>
      <c r="M22" s="35">
        <v>0.7</v>
      </c>
      <c r="N22" s="38">
        <v>276161</v>
      </c>
      <c r="O22" s="36">
        <v>0.8</v>
      </c>
      <c r="P22" s="38">
        <v>244691</v>
      </c>
      <c r="Q22" s="36">
        <v>0.7</v>
      </c>
      <c r="R22" s="39"/>
    </row>
    <row r="23" spans="2:18" ht="13.5" customHeight="1" x14ac:dyDescent="0.15">
      <c r="C23" s="37" t="s">
        <v>74</v>
      </c>
      <c r="D23" s="38">
        <v>302606</v>
      </c>
      <c r="E23" s="35">
        <v>1.1000000000000001</v>
      </c>
      <c r="F23" s="38">
        <v>305367</v>
      </c>
      <c r="G23" s="35">
        <v>1.1000000000000001</v>
      </c>
      <c r="H23" s="38">
        <v>318437</v>
      </c>
      <c r="I23" s="35">
        <v>1.0817334353930794</v>
      </c>
      <c r="J23" s="38">
        <v>312008</v>
      </c>
      <c r="K23" s="35">
        <v>0.8</v>
      </c>
      <c r="L23" s="38">
        <v>319463</v>
      </c>
      <c r="M23" s="35">
        <v>0.9</v>
      </c>
      <c r="N23" s="38">
        <v>319879</v>
      </c>
      <c r="O23" s="36">
        <v>0.9</v>
      </c>
      <c r="P23" s="38">
        <v>323157</v>
      </c>
      <c r="Q23" s="36">
        <v>0.9</v>
      </c>
      <c r="R23" s="39"/>
    </row>
    <row r="24" spans="2:18" ht="20.100000000000001" customHeight="1" x14ac:dyDescent="0.15">
      <c r="C24" s="37" t="s">
        <v>75</v>
      </c>
      <c r="D24" s="38">
        <v>4023852</v>
      </c>
      <c r="E24" s="35">
        <v>15.2</v>
      </c>
      <c r="F24" s="38">
        <v>4208024</v>
      </c>
      <c r="G24" s="35">
        <v>15.2</v>
      </c>
      <c r="H24" s="38">
        <v>4486908</v>
      </c>
      <c r="I24" s="35">
        <v>15.242067991887534</v>
      </c>
      <c r="J24" s="38">
        <v>14629811</v>
      </c>
      <c r="K24" s="35">
        <v>35.9</v>
      </c>
      <c r="L24" s="38">
        <v>8087460</v>
      </c>
      <c r="M24" s="35">
        <v>22.9</v>
      </c>
      <c r="N24" s="38">
        <v>7202813</v>
      </c>
      <c r="O24" s="36">
        <v>20.5</v>
      </c>
      <c r="P24" s="38">
        <v>6568372</v>
      </c>
      <c r="Q24" s="36">
        <v>18</v>
      </c>
      <c r="R24" s="39"/>
    </row>
    <row r="25" spans="2:18" ht="13.5" customHeight="1" x14ac:dyDescent="0.15">
      <c r="C25" s="37" t="s">
        <v>76</v>
      </c>
      <c r="D25" s="38">
        <v>1512306</v>
      </c>
      <c r="E25" s="35">
        <v>5.7</v>
      </c>
      <c r="F25" s="38">
        <v>1585999</v>
      </c>
      <c r="G25" s="35">
        <v>5.7</v>
      </c>
      <c r="H25" s="38">
        <v>1840542</v>
      </c>
      <c r="I25" s="35">
        <v>6.2523382039312292</v>
      </c>
      <c r="J25" s="38">
        <v>1921312</v>
      </c>
      <c r="K25" s="35">
        <v>4.7</v>
      </c>
      <c r="L25" s="38">
        <v>1955436</v>
      </c>
      <c r="M25" s="35">
        <v>5.5</v>
      </c>
      <c r="N25" s="38">
        <v>2056747</v>
      </c>
      <c r="O25" s="36">
        <v>5.9</v>
      </c>
      <c r="P25" s="38">
        <v>2181219</v>
      </c>
      <c r="Q25" s="36">
        <v>6</v>
      </c>
      <c r="R25" s="39"/>
    </row>
    <row r="26" spans="2:18" ht="13.5" customHeight="1" x14ac:dyDescent="0.15">
      <c r="C26" s="37" t="s">
        <v>78</v>
      </c>
      <c r="D26" s="38">
        <v>222267</v>
      </c>
      <c r="E26" s="35">
        <v>0.8</v>
      </c>
      <c r="F26" s="38">
        <v>79765</v>
      </c>
      <c r="G26" s="35">
        <v>0.3</v>
      </c>
      <c r="H26" s="38">
        <v>18625</v>
      </c>
      <c r="I26" s="35">
        <v>6.3269297331013982E-2</v>
      </c>
      <c r="J26" s="38">
        <v>18941</v>
      </c>
      <c r="K26" s="35">
        <v>0</v>
      </c>
      <c r="L26" s="38">
        <v>22020</v>
      </c>
      <c r="M26" s="35">
        <v>0.1</v>
      </c>
      <c r="N26" s="38">
        <v>24996</v>
      </c>
      <c r="O26" s="36">
        <v>0.1</v>
      </c>
      <c r="P26" s="38">
        <v>32801</v>
      </c>
      <c r="Q26" s="36">
        <v>0.1</v>
      </c>
      <c r="R26" s="39"/>
    </row>
    <row r="27" spans="2:18" ht="13.5" customHeight="1" x14ac:dyDescent="0.15">
      <c r="C27" s="37" t="s">
        <v>79</v>
      </c>
      <c r="D27" s="38">
        <v>13880</v>
      </c>
      <c r="E27" s="35">
        <v>0.1</v>
      </c>
      <c r="F27" s="38">
        <v>11308</v>
      </c>
      <c r="G27" s="35">
        <v>0</v>
      </c>
      <c r="H27" s="38">
        <v>9441</v>
      </c>
      <c r="I27" s="35">
        <v>3.2071164354475337E-2</v>
      </c>
      <c r="J27" s="38">
        <v>12973</v>
      </c>
      <c r="K27" s="35">
        <v>0</v>
      </c>
      <c r="L27" s="38">
        <v>8530</v>
      </c>
      <c r="M27" s="35">
        <v>0</v>
      </c>
      <c r="N27" s="38">
        <v>10622</v>
      </c>
      <c r="O27" s="36">
        <v>0</v>
      </c>
      <c r="P27" s="38">
        <v>14280</v>
      </c>
      <c r="Q27" s="36">
        <v>0</v>
      </c>
      <c r="R27" s="39"/>
    </row>
    <row r="28" spans="2:18" ht="13.5" customHeight="1" x14ac:dyDescent="0.15">
      <c r="C28" s="37" t="s">
        <v>80</v>
      </c>
      <c r="D28" s="38">
        <v>577426</v>
      </c>
      <c r="E28" s="35">
        <v>2.2000000000000002</v>
      </c>
      <c r="F28" s="38">
        <v>624367</v>
      </c>
      <c r="G28" s="35">
        <v>2.2999999999999998</v>
      </c>
      <c r="H28" s="38">
        <v>1105852</v>
      </c>
      <c r="I28" s="35">
        <v>3.756589476085717</v>
      </c>
      <c r="J28" s="38">
        <v>1361417</v>
      </c>
      <c r="K28" s="35">
        <v>3.3</v>
      </c>
      <c r="L28" s="38">
        <v>1948047</v>
      </c>
      <c r="M28" s="35">
        <v>5.5</v>
      </c>
      <c r="N28" s="38">
        <v>1054595</v>
      </c>
      <c r="O28" s="36">
        <v>3</v>
      </c>
      <c r="P28" s="38">
        <v>2128221</v>
      </c>
      <c r="Q28" s="36">
        <v>5.8</v>
      </c>
      <c r="R28" s="39"/>
    </row>
    <row r="29" spans="2:18" ht="20.100000000000001" customHeight="1" x14ac:dyDescent="0.15">
      <c r="C29" s="37" t="s">
        <v>81</v>
      </c>
      <c r="D29" s="38">
        <v>1056383</v>
      </c>
      <c r="E29" s="35">
        <v>4</v>
      </c>
      <c r="F29" s="38">
        <v>1221203</v>
      </c>
      <c r="G29" s="35">
        <v>4.4000000000000004</v>
      </c>
      <c r="H29" s="38">
        <v>1622826</v>
      </c>
      <c r="I29" s="35">
        <v>5.5127549374765161</v>
      </c>
      <c r="J29" s="38">
        <v>1905135</v>
      </c>
      <c r="K29" s="35">
        <v>4.7</v>
      </c>
      <c r="L29" s="38">
        <v>1988586</v>
      </c>
      <c r="M29" s="35">
        <v>5.6</v>
      </c>
      <c r="N29" s="38">
        <v>3139339</v>
      </c>
      <c r="O29" s="36">
        <v>9</v>
      </c>
      <c r="P29" s="38">
        <v>2851681</v>
      </c>
      <c r="Q29" s="36">
        <v>7.8</v>
      </c>
      <c r="R29" s="39"/>
    </row>
    <row r="30" spans="2:18" ht="13.5" customHeight="1" x14ac:dyDescent="0.15">
      <c r="C30" s="37" t="s">
        <v>52</v>
      </c>
      <c r="D30" s="38">
        <v>412497</v>
      </c>
      <c r="E30" s="35">
        <v>1.6</v>
      </c>
      <c r="F30" s="38">
        <v>420573</v>
      </c>
      <c r="G30" s="35">
        <v>1.5</v>
      </c>
      <c r="H30" s="38">
        <v>569238</v>
      </c>
      <c r="I30" s="35">
        <v>1.9337067529724428</v>
      </c>
      <c r="J30" s="38">
        <v>468956</v>
      </c>
      <c r="K30" s="35">
        <v>1.2</v>
      </c>
      <c r="L30" s="38">
        <v>606288</v>
      </c>
      <c r="M30" s="35">
        <v>1.7</v>
      </c>
      <c r="N30" s="38">
        <v>655748</v>
      </c>
      <c r="O30" s="36">
        <v>1.9</v>
      </c>
      <c r="P30" s="38">
        <v>577867</v>
      </c>
      <c r="Q30" s="36">
        <v>1.6</v>
      </c>
      <c r="R30" s="39"/>
    </row>
    <row r="31" spans="2:18" ht="13.5" customHeight="1" x14ac:dyDescent="0.15">
      <c r="B31" s="26"/>
      <c r="C31" s="50" t="s">
        <v>82</v>
      </c>
      <c r="D31" s="51">
        <v>1306000</v>
      </c>
      <c r="E31" s="52">
        <v>4.9000000000000004</v>
      </c>
      <c r="F31" s="51">
        <v>1615000</v>
      </c>
      <c r="G31" s="52">
        <v>5.8</v>
      </c>
      <c r="H31" s="51">
        <v>1249800</v>
      </c>
      <c r="I31" s="52">
        <v>4.2455821639893312</v>
      </c>
      <c r="J31" s="51">
        <v>1968100</v>
      </c>
      <c r="K31" s="52">
        <v>4.8999999999999995</v>
      </c>
      <c r="L31" s="51">
        <v>1435400</v>
      </c>
      <c r="M31" s="53">
        <v>4.1999999999999993</v>
      </c>
      <c r="N31" s="51">
        <v>1291100</v>
      </c>
      <c r="O31" s="54">
        <v>3.7</v>
      </c>
      <c r="P31" s="51">
        <v>2001300</v>
      </c>
      <c r="Q31" s="54">
        <v>5.5</v>
      </c>
      <c r="R31" s="39"/>
    </row>
    <row r="32" spans="2:18" ht="15" customHeight="1" x14ac:dyDescent="0.15">
      <c r="L32" s="55"/>
      <c r="P32" s="55"/>
      <c r="Q32" s="55"/>
    </row>
    <row r="33" spans="2:18" ht="15" customHeight="1" x14ac:dyDescent="0.15">
      <c r="B33" s="23" t="s">
        <v>83</v>
      </c>
      <c r="N33" s="55"/>
    </row>
    <row r="34" spans="2:18" ht="15" customHeight="1" x14ac:dyDescent="0.15"/>
    <row r="35" spans="2:18" ht="16.5" customHeight="1" x14ac:dyDescent="0.2">
      <c r="B35" s="24" t="s">
        <v>84</v>
      </c>
    </row>
    <row r="36" spans="2:18" ht="12" customHeight="1" x14ac:dyDescent="0.15">
      <c r="F36" s="25"/>
      <c r="G36" s="26"/>
      <c r="H36" s="26"/>
      <c r="I36" s="26"/>
      <c r="Q36" s="27" t="s">
        <v>58</v>
      </c>
    </row>
    <row r="37" spans="2:18" ht="13.5" customHeight="1" x14ac:dyDescent="0.15">
      <c r="B37" s="160" t="s">
        <v>59</v>
      </c>
      <c r="C37" s="161"/>
      <c r="D37" s="157" t="s">
        <v>151</v>
      </c>
      <c r="E37" s="158"/>
      <c r="F37" s="157" t="s">
        <v>104</v>
      </c>
      <c r="G37" s="158"/>
      <c r="H37" s="157" t="s">
        <v>14</v>
      </c>
      <c r="I37" s="158"/>
      <c r="J37" s="157" t="s">
        <v>41</v>
      </c>
      <c r="K37" s="158"/>
      <c r="L37" s="157" t="s">
        <v>18</v>
      </c>
      <c r="M37" s="158"/>
      <c r="N37" s="157" t="s">
        <v>60</v>
      </c>
      <c r="O37" s="159"/>
      <c r="P37" s="157" t="s">
        <v>152</v>
      </c>
      <c r="Q37" s="159"/>
    </row>
    <row r="38" spans="2:18" ht="13.5" customHeight="1" x14ac:dyDescent="0.15">
      <c r="B38" s="160"/>
      <c r="C38" s="161"/>
      <c r="D38" s="29" t="s">
        <v>85</v>
      </c>
      <c r="E38" s="31" t="s">
        <v>86</v>
      </c>
      <c r="F38" s="29" t="s">
        <v>85</v>
      </c>
      <c r="G38" s="29" t="s">
        <v>86</v>
      </c>
      <c r="H38" s="29" t="s">
        <v>85</v>
      </c>
      <c r="I38" s="29" t="s">
        <v>86</v>
      </c>
      <c r="J38" s="29" t="s">
        <v>85</v>
      </c>
      <c r="K38" s="29" t="s">
        <v>86</v>
      </c>
      <c r="L38" s="29" t="s">
        <v>85</v>
      </c>
      <c r="M38" s="29" t="s">
        <v>86</v>
      </c>
      <c r="N38" s="29" t="s">
        <v>85</v>
      </c>
      <c r="O38" s="31" t="s">
        <v>86</v>
      </c>
      <c r="P38" s="29" t="s">
        <v>85</v>
      </c>
      <c r="Q38" s="31" t="s">
        <v>86</v>
      </c>
    </row>
    <row r="39" spans="2:18" ht="13.5" customHeight="1" x14ac:dyDescent="0.15">
      <c r="B39" s="23" t="s">
        <v>87</v>
      </c>
      <c r="C39" s="32"/>
      <c r="D39" s="33">
        <v>25270905</v>
      </c>
      <c r="E39" s="56">
        <f>SUM(E40:E52)</f>
        <v>99.999999999999986</v>
      </c>
      <c r="F39" s="34">
        <v>26035081</v>
      </c>
      <c r="G39" s="56">
        <f>SUM(G40:G52)</f>
        <v>99.999999999999986</v>
      </c>
      <c r="H39" s="34">
        <v>27532525</v>
      </c>
      <c r="I39" s="56">
        <f>SUM(I40:I52)</f>
        <v>100.03631341477033</v>
      </c>
      <c r="J39" s="34">
        <v>38734225</v>
      </c>
      <c r="K39" s="56">
        <f>SUM(K40:K52)</f>
        <v>100.00000000000003</v>
      </c>
      <c r="L39" s="34">
        <v>32117182</v>
      </c>
      <c r="M39" s="56">
        <f>SUM(M40:M52)</f>
        <v>100.00000000000001</v>
      </c>
      <c r="N39" s="34">
        <v>32177510</v>
      </c>
      <c r="O39" s="56">
        <f>SUM(O40:O52)</f>
        <v>100</v>
      </c>
      <c r="P39" s="34">
        <v>33854371</v>
      </c>
      <c r="Q39" s="56">
        <f>SUM(Q40:Q52)</f>
        <v>100.00000000000001</v>
      </c>
    </row>
    <row r="40" spans="2:18" ht="20.100000000000001" customHeight="1" x14ac:dyDescent="0.15">
      <c r="C40" s="37" t="s">
        <v>69</v>
      </c>
      <c r="D40" s="38">
        <v>211029</v>
      </c>
      <c r="E40" s="35">
        <v>0.8</v>
      </c>
      <c r="F40" s="38">
        <v>211006</v>
      </c>
      <c r="G40" s="35">
        <v>0.8</v>
      </c>
      <c r="H40" s="38">
        <v>209122</v>
      </c>
      <c r="I40" s="35">
        <v>0.75954530142077414</v>
      </c>
      <c r="J40" s="38">
        <v>210303</v>
      </c>
      <c r="K40" s="35">
        <v>0.6</v>
      </c>
      <c r="L40" s="38">
        <v>207879</v>
      </c>
      <c r="M40" s="35">
        <v>0.7</v>
      </c>
      <c r="N40" s="38">
        <v>215421</v>
      </c>
      <c r="O40" s="35">
        <v>0.7</v>
      </c>
      <c r="P40" s="38">
        <v>264455</v>
      </c>
      <c r="Q40" s="40">
        <v>0.8</v>
      </c>
      <c r="R40" s="57"/>
    </row>
    <row r="41" spans="2:18" ht="13.5" customHeight="1" x14ac:dyDescent="0.15">
      <c r="C41" s="37" t="s">
        <v>88</v>
      </c>
      <c r="D41" s="38">
        <v>2731862</v>
      </c>
      <c r="E41" s="35">
        <v>10.8</v>
      </c>
      <c r="F41" s="38">
        <v>3425608</v>
      </c>
      <c r="G41" s="35">
        <v>13.2</v>
      </c>
      <c r="H41" s="38">
        <v>3221965</v>
      </c>
      <c r="I41" s="35">
        <v>11.702395621178951</v>
      </c>
      <c r="J41" s="38">
        <v>3395132</v>
      </c>
      <c r="K41" s="35">
        <v>8.8000000000000007</v>
      </c>
      <c r="L41" s="38">
        <v>4629751</v>
      </c>
      <c r="M41" s="35">
        <v>14.4</v>
      </c>
      <c r="N41" s="38">
        <v>2916825</v>
      </c>
      <c r="O41" s="35">
        <v>9.1</v>
      </c>
      <c r="P41" s="38">
        <v>3172900</v>
      </c>
      <c r="Q41" s="40">
        <v>9.4</v>
      </c>
      <c r="R41" s="57"/>
    </row>
    <row r="42" spans="2:18" ht="13.5" customHeight="1" x14ac:dyDescent="0.15">
      <c r="C42" s="37" t="s">
        <v>89</v>
      </c>
      <c r="D42" s="38">
        <v>12077250</v>
      </c>
      <c r="E42" s="35">
        <v>47.8</v>
      </c>
      <c r="F42" s="38">
        <v>12191521</v>
      </c>
      <c r="G42" s="35">
        <v>46.8</v>
      </c>
      <c r="H42" s="38">
        <v>12716521</v>
      </c>
      <c r="I42" s="35">
        <v>46.18726760440606</v>
      </c>
      <c r="J42" s="38">
        <v>22074012</v>
      </c>
      <c r="K42" s="35">
        <v>57</v>
      </c>
      <c r="L42" s="38">
        <v>14876894</v>
      </c>
      <c r="M42" s="35">
        <v>46.3</v>
      </c>
      <c r="N42" s="38">
        <v>14075656</v>
      </c>
      <c r="O42" s="35">
        <v>43.7</v>
      </c>
      <c r="P42" s="38">
        <v>15281762</v>
      </c>
      <c r="Q42" s="40">
        <v>45.1</v>
      </c>
      <c r="R42" s="57"/>
    </row>
    <row r="43" spans="2:18" ht="13.5" customHeight="1" x14ac:dyDescent="0.15">
      <c r="C43" s="37" t="s">
        <v>90</v>
      </c>
      <c r="D43" s="38">
        <v>1442252</v>
      </c>
      <c r="E43" s="35">
        <v>5.7</v>
      </c>
      <c r="F43" s="38">
        <v>1448685</v>
      </c>
      <c r="G43" s="35">
        <v>5.6</v>
      </c>
      <c r="H43" s="38">
        <v>1516304</v>
      </c>
      <c r="I43" s="35">
        <v>5.5073190708080713</v>
      </c>
      <c r="J43" s="38">
        <v>1758093</v>
      </c>
      <c r="K43" s="35">
        <v>4.5</v>
      </c>
      <c r="L43" s="38">
        <v>2570963</v>
      </c>
      <c r="M43" s="35">
        <v>8</v>
      </c>
      <c r="N43" s="38">
        <v>2804242</v>
      </c>
      <c r="O43" s="35">
        <v>8.6999999999999993</v>
      </c>
      <c r="P43" s="38">
        <v>2372178</v>
      </c>
      <c r="Q43" s="40">
        <v>7</v>
      </c>
      <c r="R43" s="57"/>
    </row>
    <row r="44" spans="2:18" ht="13.5" customHeight="1" x14ac:dyDescent="0.15">
      <c r="C44" s="37" t="s">
        <v>91</v>
      </c>
      <c r="D44" s="38">
        <v>61318</v>
      </c>
      <c r="E44" s="35">
        <v>0.2</v>
      </c>
      <c r="F44" s="38">
        <v>61585</v>
      </c>
      <c r="G44" s="35">
        <v>0.2</v>
      </c>
      <c r="H44" s="38">
        <v>143270</v>
      </c>
      <c r="I44" s="35">
        <v>0.52036636668812608</v>
      </c>
      <c r="J44" s="38">
        <v>65767</v>
      </c>
      <c r="K44" s="35">
        <v>0.2</v>
      </c>
      <c r="L44" s="38">
        <v>62300</v>
      </c>
      <c r="M44" s="35">
        <v>0.2</v>
      </c>
      <c r="N44" s="38">
        <v>64348</v>
      </c>
      <c r="O44" s="35">
        <v>0.2</v>
      </c>
      <c r="P44" s="38">
        <v>37255</v>
      </c>
      <c r="Q44" s="40">
        <v>0.1</v>
      </c>
      <c r="R44" s="57"/>
    </row>
    <row r="45" spans="2:18" ht="20.100000000000001" customHeight="1" x14ac:dyDescent="0.15">
      <c r="C45" s="37" t="s">
        <v>92</v>
      </c>
      <c r="D45" s="38">
        <v>48443</v>
      </c>
      <c r="E45" s="35">
        <v>0.2</v>
      </c>
      <c r="F45" s="38">
        <v>51206</v>
      </c>
      <c r="G45" s="35">
        <v>0.2</v>
      </c>
      <c r="H45" s="38">
        <v>51023</v>
      </c>
      <c r="I45" s="35">
        <v>0.18531899998274767</v>
      </c>
      <c r="J45" s="38">
        <v>47247</v>
      </c>
      <c r="K45" s="35">
        <v>0.1</v>
      </c>
      <c r="L45" s="38">
        <v>46126</v>
      </c>
      <c r="M45" s="35">
        <v>0.1</v>
      </c>
      <c r="N45" s="38">
        <v>48967</v>
      </c>
      <c r="O45" s="35">
        <v>0.2</v>
      </c>
      <c r="P45" s="38">
        <v>63500</v>
      </c>
      <c r="Q45" s="40">
        <v>0.2</v>
      </c>
      <c r="R45" s="57"/>
    </row>
    <row r="46" spans="2:18" ht="13.5" customHeight="1" x14ac:dyDescent="0.15">
      <c r="C46" s="37" t="s">
        <v>93</v>
      </c>
      <c r="D46" s="38">
        <v>70603</v>
      </c>
      <c r="E46" s="35">
        <v>0.3</v>
      </c>
      <c r="F46" s="38">
        <v>63883</v>
      </c>
      <c r="G46" s="35">
        <v>0.2</v>
      </c>
      <c r="H46" s="38">
        <v>138968</v>
      </c>
      <c r="I46" s="35">
        <v>0.50474121062270894</v>
      </c>
      <c r="J46" s="38">
        <v>170951</v>
      </c>
      <c r="K46" s="35">
        <v>0.4</v>
      </c>
      <c r="L46" s="38">
        <v>122553</v>
      </c>
      <c r="M46" s="35">
        <v>0.4</v>
      </c>
      <c r="N46" s="38">
        <v>240702</v>
      </c>
      <c r="O46" s="35">
        <v>0.7</v>
      </c>
      <c r="P46" s="38">
        <v>76711</v>
      </c>
      <c r="Q46" s="40">
        <v>0.2</v>
      </c>
      <c r="R46" s="57"/>
    </row>
    <row r="47" spans="2:18" ht="13.5" customHeight="1" x14ac:dyDescent="0.15">
      <c r="C47" s="37" t="s">
        <v>94</v>
      </c>
      <c r="D47" s="38">
        <v>3068304</v>
      </c>
      <c r="E47" s="35">
        <v>12.1</v>
      </c>
      <c r="F47" s="38">
        <v>3204742</v>
      </c>
      <c r="G47" s="35">
        <v>12.3</v>
      </c>
      <c r="H47" s="38">
        <v>2980394</v>
      </c>
      <c r="I47" s="35">
        <v>10.824993348775676</v>
      </c>
      <c r="J47" s="38">
        <v>3379524</v>
      </c>
      <c r="K47" s="35">
        <v>8.6999999999999993</v>
      </c>
      <c r="L47" s="38">
        <v>2309847</v>
      </c>
      <c r="M47" s="35">
        <v>7.2</v>
      </c>
      <c r="N47" s="38">
        <v>2971963</v>
      </c>
      <c r="O47" s="35">
        <v>9.1999999999999993</v>
      </c>
      <c r="P47" s="38">
        <v>3063325</v>
      </c>
      <c r="Q47" s="40">
        <v>9</v>
      </c>
      <c r="R47" s="57"/>
    </row>
    <row r="48" spans="2:18" ht="13.5" customHeight="1" x14ac:dyDescent="0.15">
      <c r="C48" s="37" t="s">
        <v>95</v>
      </c>
      <c r="D48" s="38">
        <v>937482</v>
      </c>
      <c r="E48" s="35">
        <v>3.7</v>
      </c>
      <c r="F48" s="38">
        <v>925308</v>
      </c>
      <c r="G48" s="35">
        <v>3.6</v>
      </c>
      <c r="H48" s="38">
        <v>931350</v>
      </c>
      <c r="I48" s="35">
        <v>3.3827264299224282</v>
      </c>
      <c r="J48" s="38">
        <v>945832</v>
      </c>
      <c r="K48" s="35">
        <v>2.4</v>
      </c>
      <c r="L48" s="38">
        <v>965296</v>
      </c>
      <c r="M48" s="35">
        <v>3</v>
      </c>
      <c r="N48" s="38">
        <v>1004809</v>
      </c>
      <c r="O48" s="35">
        <v>3.1</v>
      </c>
      <c r="P48" s="38">
        <v>1176083</v>
      </c>
      <c r="Q48" s="40">
        <v>3.5</v>
      </c>
      <c r="R48" s="57"/>
    </row>
    <row r="49" spans="2:18" ht="13.5" customHeight="1" x14ac:dyDescent="0.15">
      <c r="C49" s="37" t="s">
        <v>96</v>
      </c>
      <c r="D49" s="38">
        <v>2399040</v>
      </c>
      <c r="E49" s="35">
        <v>9.5</v>
      </c>
      <c r="F49" s="38">
        <v>2163601</v>
      </c>
      <c r="G49" s="35">
        <v>8.3000000000000007</v>
      </c>
      <c r="H49" s="38">
        <v>2682459</v>
      </c>
      <c r="I49" s="35">
        <v>9.742873201785887</v>
      </c>
      <c r="J49" s="38">
        <v>3055551</v>
      </c>
      <c r="K49" s="35">
        <v>7.9</v>
      </c>
      <c r="L49" s="38">
        <v>2548111</v>
      </c>
      <c r="M49" s="35">
        <v>7.9</v>
      </c>
      <c r="N49" s="38">
        <v>4683706</v>
      </c>
      <c r="O49" s="35">
        <v>14.6</v>
      </c>
      <c r="P49" s="38">
        <v>3982490</v>
      </c>
      <c r="Q49" s="40">
        <v>11.8</v>
      </c>
      <c r="R49" s="57"/>
    </row>
    <row r="50" spans="2:18" ht="20.100000000000001" customHeight="1" x14ac:dyDescent="0.15">
      <c r="C50" s="37" t="s">
        <v>97</v>
      </c>
      <c r="D50" s="47" t="s">
        <v>19</v>
      </c>
      <c r="E50" s="47" t="s">
        <v>19</v>
      </c>
      <c r="F50" s="47" t="s">
        <v>19</v>
      </c>
      <c r="G50" s="47" t="s">
        <v>19</v>
      </c>
      <c r="H50" s="47" t="s">
        <v>19</v>
      </c>
      <c r="I50" s="47" t="s">
        <v>19</v>
      </c>
      <c r="J50" s="47" t="s">
        <v>19</v>
      </c>
      <c r="K50" s="47" t="s">
        <v>19</v>
      </c>
      <c r="L50" s="47" t="s">
        <v>19</v>
      </c>
      <c r="M50" s="47" t="s">
        <v>19</v>
      </c>
      <c r="N50" s="47" t="s">
        <v>154</v>
      </c>
      <c r="O50" s="47" t="s">
        <v>154</v>
      </c>
      <c r="P50" s="47" t="s">
        <v>154</v>
      </c>
      <c r="Q50" s="47" t="s">
        <v>154</v>
      </c>
      <c r="R50" s="57"/>
    </row>
    <row r="51" spans="2:18" ht="13.5" customHeight="1" x14ac:dyDescent="0.15">
      <c r="C51" s="37" t="s">
        <v>99</v>
      </c>
      <c r="D51" s="38">
        <v>1655394</v>
      </c>
      <c r="E51" s="35">
        <v>6.6</v>
      </c>
      <c r="F51" s="38">
        <v>1717825</v>
      </c>
      <c r="G51" s="35">
        <v>6.6</v>
      </c>
      <c r="H51" s="38">
        <v>1929173</v>
      </c>
      <c r="I51" s="35">
        <v>7.0068873087375749</v>
      </c>
      <c r="J51" s="38">
        <v>1899558</v>
      </c>
      <c r="K51" s="35">
        <v>4.9000000000000004</v>
      </c>
      <c r="L51" s="38">
        <v>1942778</v>
      </c>
      <c r="M51" s="35">
        <v>6.1</v>
      </c>
      <c r="N51" s="38">
        <v>2004657</v>
      </c>
      <c r="O51" s="35">
        <v>6.2</v>
      </c>
      <c r="P51" s="38">
        <v>2085220</v>
      </c>
      <c r="Q51" s="40">
        <v>6.2</v>
      </c>
      <c r="R51" s="57"/>
    </row>
    <row r="52" spans="2:18" ht="13.5" customHeight="1" x14ac:dyDescent="0.15">
      <c r="B52" s="26"/>
      <c r="C52" s="58" t="s">
        <v>100</v>
      </c>
      <c r="D52" s="51">
        <v>567928</v>
      </c>
      <c r="E52" s="52">
        <v>2.2999999999999998</v>
      </c>
      <c r="F52" s="51">
        <v>570111</v>
      </c>
      <c r="G52" s="52">
        <v>2.2000000000000002</v>
      </c>
      <c r="H52" s="51">
        <v>1021974</v>
      </c>
      <c r="I52" s="52">
        <v>3.7118789504413412</v>
      </c>
      <c r="J52" s="51">
        <v>1732255</v>
      </c>
      <c r="K52" s="52">
        <v>4.5</v>
      </c>
      <c r="L52" s="51">
        <v>1834684</v>
      </c>
      <c r="M52" s="53">
        <v>5.7</v>
      </c>
      <c r="N52" s="51">
        <v>1146214</v>
      </c>
      <c r="O52" s="52">
        <v>3.6</v>
      </c>
      <c r="P52" s="51">
        <v>2278492</v>
      </c>
      <c r="Q52" s="147">
        <v>6.7</v>
      </c>
      <c r="R52" s="57"/>
    </row>
    <row r="53" spans="2:18" x14ac:dyDescent="0.15">
      <c r="P53" s="55"/>
      <c r="Q53" s="59"/>
    </row>
    <row r="54" spans="2:18" x14ac:dyDescent="0.15">
      <c r="B54" s="23" t="s">
        <v>57</v>
      </c>
    </row>
  </sheetData>
  <mergeCells count="16">
    <mergeCell ref="L4:M4"/>
    <mergeCell ref="N4:O4"/>
    <mergeCell ref="P4:Q4"/>
    <mergeCell ref="B37:C38"/>
    <mergeCell ref="D37:E37"/>
    <mergeCell ref="F37:G37"/>
    <mergeCell ref="H37:I37"/>
    <mergeCell ref="J37:K37"/>
    <mergeCell ref="L37:M37"/>
    <mergeCell ref="N37:O37"/>
    <mergeCell ref="P37:Q37"/>
    <mergeCell ref="B4:C5"/>
    <mergeCell ref="D4:E4"/>
    <mergeCell ref="F4:G4"/>
    <mergeCell ref="H4:I4"/>
    <mergeCell ref="J4:K4"/>
  </mergeCells>
  <phoneticPr fontId="28"/>
  <hyperlinks>
    <hyperlink ref="A1" location="目次!A2" display="目次へ戻る" xr:uid="{33C29B30-113A-4E1D-85B6-3F7528F4689F}"/>
  </hyperlinks>
  <pageMargins left="0.78740157480314954" right="0.98425196850393704" top="0.70866141732283472" bottom="0.70866141732283472" header="0.51181102362204722" footer="0.51181102362204722"/>
  <pageSetup paperSize="9" firstPageNumber="69" orientation="portrait" useFirstPageNumber="1" r:id="rId1"/>
  <headerFooter scaleWithDoc="0" alignWithMargins="0">
    <oddHeader>&amp;C&amp;"ＭＳ ゴシック,regular"&amp;11１２　財政</oddHeader>
    <firstHeader>&amp;C&amp;"ＭＳ ゴシック,regular"&amp;11１４　財政</firstHeader>
    <firstFooter>&amp;C&amp;11- 69 -</firstFooter>
  </headerFooter>
  <colBreaks count="1" manualBreakCount="1">
    <brk id="9" min="1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62133-DFA6-47D7-AECC-221F749355DD}">
  <sheetPr codeName="Sheet3">
    <tabColor theme="5" tint="0.39997558519241921"/>
  </sheetPr>
  <dimension ref="A1:I30"/>
  <sheetViews>
    <sheetView showGridLines="0" topLeftCell="A11" zoomScaleNormal="100" zoomScaleSheetLayoutView="100" workbookViewId="0">
      <selection activeCell="E27" sqref="E27"/>
    </sheetView>
  </sheetViews>
  <sheetFormatPr defaultColWidth="9" defaultRowHeight="12" x14ac:dyDescent="0.15"/>
  <cols>
    <col min="1" max="1" width="10.59765625" style="23" customWidth="1"/>
    <col min="2" max="2" width="4.59765625" style="23" customWidth="1"/>
    <col min="3" max="3" width="2.59765625" style="23" customWidth="1"/>
    <col min="4" max="4" width="4.59765625" style="23" customWidth="1"/>
    <col min="5" max="9" width="11.59765625" style="23" customWidth="1"/>
    <col min="10" max="10" width="9" style="23" bestFit="1"/>
    <col min="11" max="16384" width="9" style="23"/>
  </cols>
  <sheetData>
    <row r="1" spans="1:9" ht="15.9" customHeight="1" x14ac:dyDescent="0.2">
      <c r="A1" s="7" t="s">
        <v>26</v>
      </c>
    </row>
    <row r="2" spans="1:9" ht="16.5" customHeight="1" x14ac:dyDescent="0.2">
      <c r="B2" s="24" t="s">
        <v>101</v>
      </c>
    </row>
    <row r="3" spans="1:9" x14ac:dyDescent="0.15">
      <c r="H3" s="162" t="s">
        <v>30</v>
      </c>
      <c r="I3" s="162"/>
    </row>
    <row r="4" spans="1:9" ht="18.75" customHeight="1" x14ac:dyDescent="0.15">
      <c r="B4" s="160" t="s">
        <v>40</v>
      </c>
      <c r="C4" s="161"/>
      <c r="D4" s="161"/>
      <c r="E4" s="161" t="s">
        <v>43</v>
      </c>
      <c r="F4" s="161"/>
      <c r="G4" s="161"/>
      <c r="H4" s="161" t="s">
        <v>45</v>
      </c>
      <c r="I4" s="163"/>
    </row>
    <row r="5" spans="1:9" ht="18.75" customHeight="1" x14ac:dyDescent="0.15">
      <c r="B5" s="160"/>
      <c r="C5" s="161"/>
      <c r="D5" s="161"/>
      <c r="E5" s="29" t="s">
        <v>46</v>
      </c>
      <c r="F5" s="29" t="s">
        <v>47</v>
      </c>
      <c r="G5" s="29" t="s">
        <v>48</v>
      </c>
      <c r="H5" s="29" t="s">
        <v>50</v>
      </c>
      <c r="I5" s="31" t="s">
        <v>53</v>
      </c>
    </row>
    <row r="6" spans="1:9" s="60" customFormat="1" ht="18" customHeight="1" x14ac:dyDescent="0.15">
      <c r="B6" s="25" t="s">
        <v>102</v>
      </c>
      <c r="C6" s="25">
        <v>14</v>
      </c>
      <c r="D6" s="37" t="s">
        <v>155</v>
      </c>
      <c r="E6" s="62">
        <f t="shared" ref="E6:E27" si="0">SUM(F6:G6)</f>
        <v>10047853</v>
      </c>
      <c r="F6" s="62">
        <v>10135542</v>
      </c>
      <c r="G6" s="63">
        <v>-87689</v>
      </c>
      <c r="H6" s="64">
        <v>9969374</v>
      </c>
      <c r="I6" s="62">
        <v>9606353</v>
      </c>
    </row>
    <row r="7" spans="1:9" s="60" customFormat="1" ht="18" customHeight="1" x14ac:dyDescent="0.15">
      <c r="B7" s="25" t="str">
        <f t="shared" ref="B7:B16" si="1">IF(C7="元","平成","")</f>
        <v/>
      </c>
      <c r="C7" s="25">
        <f t="shared" ref="C7:C15" si="2">C6+1</f>
        <v>15</v>
      </c>
      <c r="D7" s="37"/>
      <c r="E7" s="62">
        <f t="shared" si="0"/>
        <v>11021470</v>
      </c>
      <c r="F7" s="62">
        <v>10742078</v>
      </c>
      <c r="G7" s="63">
        <v>279392</v>
      </c>
      <c r="H7" s="64">
        <v>10738164</v>
      </c>
      <c r="I7" s="62">
        <v>10463161</v>
      </c>
    </row>
    <row r="8" spans="1:9" s="60" customFormat="1" ht="18" customHeight="1" x14ac:dyDescent="0.15">
      <c r="B8" s="23" t="str">
        <f t="shared" si="1"/>
        <v/>
      </c>
      <c r="C8" s="25">
        <f t="shared" si="2"/>
        <v>16</v>
      </c>
      <c r="D8" s="37"/>
      <c r="E8" s="62">
        <f t="shared" si="0"/>
        <v>10859558</v>
      </c>
      <c r="F8" s="62">
        <v>10866744</v>
      </c>
      <c r="G8" s="63">
        <v>-7186</v>
      </c>
      <c r="H8" s="64">
        <v>10924297</v>
      </c>
      <c r="I8" s="62">
        <v>10462295</v>
      </c>
    </row>
    <row r="9" spans="1:9" s="60" customFormat="1" ht="18" customHeight="1" x14ac:dyDescent="0.15">
      <c r="B9" s="23" t="str">
        <f t="shared" si="1"/>
        <v/>
      </c>
      <c r="C9" s="25">
        <f t="shared" si="2"/>
        <v>17</v>
      </c>
      <c r="D9" s="37"/>
      <c r="E9" s="62">
        <f t="shared" si="0"/>
        <v>11442608</v>
      </c>
      <c r="F9" s="62">
        <v>10850857</v>
      </c>
      <c r="G9" s="63">
        <v>591751</v>
      </c>
      <c r="H9" s="64">
        <v>11528577</v>
      </c>
      <c r="I9" s="62">
        <v>11003526</v>
      </c>
    </row>
    <row r="10" spans="1:9" s="60" customFormat="1" ht="28.5" customHeight="1" x14ac:dyDescent="0.15">
      <c r="B10" s="23" t="str">
        <f t="shared" si="1"/>
        <v/>
      </c>
      <c r="C10" s="25">
        <f t="shared" si="2"/>
        <v>18</v>
      </c>
      <c r="D10" s="37"/>
      <c r="E10" s="62">
        <f t="shared" si="0"/>
        <v>12123658</v>
      </c>
      <c r="F10" s="62">
        <v>11437231</v>
      </c>
      <c r="G10" s="63">
        <v>686427</v>
      </c>
      <c r="H10" s="64">
        <v>12264158</v>
      </c>
      <c r="I10" s="62">
        <v>11742625</v>
      </c>
    </row>
    <row r="11" spans="1:9" s="60" customFormat="1" ht="18" customHeight="1" x14ac:dyDescent="0.15">
      <c r="B11" s="23" t="str">
        <f t="shared" si="1"/>
        <v/>
      </c>
      <c r="C11" s="25">
        <f t="shared" si="2"/>
        <v>19</v>
      </c>
      <c r="D11" s="37"/>
      <c r="E11" s="62">
        <f t="shared" si="0"/>
        <v>12773530</v>
      </c>
      <c r="F11" s="62">
        <v>12009105</v>
      </c>
      <c r="G11" s="63">
        <v>764425</v>
      </c>
      <c r="H11" s="64">
        <v>12937506</v>
      </c>
      <c r="I11" s="62">
        <v>12384965</v>
      </c>
    </row>
    <row r="12" spans="1:9" s="60" customFormat="1" ht="18" customHeight="1" x14ac:dyDescent="0.15">
      <c r="B12" s="23" t="str">
        <f t="shared" si="1"/>
        <v/>
      </c>
      <c r="C12" s="25">
        <f t="shared" si="2"/>
        <v>20</v>
      </c>
      <c r="D12" s="37"/>
      <c r="E12" s="62">
        <f t="shared" si="0"/>
        <v>10767417</v>
      </c>
      <c r="F12" s="62">
        <v>10100784</v>
      </c>
      <c r="G12" s="63">
        <v>666633</v>
      </c>
      <c r="H12" s="64">
        <v>10508347</v>
      </c>
      <c r="I12" s="62">
        <v>10239965</v>
      </c>
    </row>
    <row r="13" spans="1:9" s="60" customFormat="1" ht="18" customHeight="1" x14ac:dyDescent="0.15">
      <c r="B13" s="23" t="str">
        <f t="shared" si="1"/>
        <v/>
      </c>
      <c r="C13" s="25">
        <f t="shared" si="2"/>
        <v>21</v>
      </c>
      <c r="D13" s="37"/>
      <c r="E13" s="62">
        <f t="shared" si="0"/>
        <v>10355202</v>
      </c>
      <c r="F13" s="62">
        <v>9770351</v>
      </c>
      <c r="G13" s="63">
        <v>584851</v>
      </c>
      <c r="H13" s="64">
        <v>10353649</v>
      </c>
      <c r="I13" s="62">
        <v>9928880</v>
      </c>
    </row>
    <row r="14" spans="1:9" s="60" customFormat="1" ht="18" customHeight="1" x14ac:dyDescent="0.15">
      <c r="B14" s="23" t="str">
        <f t="shared" si="1"/>
        <v/>
      </c>
      <c r="C14" s="25">
        <f t="shared" si="2"/>
        <v>22</v>
      </c>
      <c r="D14" s="37"/>
      <c r="E14" s="62">
        <f t="shared" si="0"/>
        <v>10751407</v>
      </c>
      <c r="F14" s="62">
        <v>10351736</v>
      </c>
      <c r="G14" s="63">
        <v>399671</v>
      </c>
      <c r="H14" s="64">
        <v>10662490</v>
      </c>
      <c r="I14" s="62">
        <v>10108340</v>
      </c>
    </row>
    <row r="15" spans="1:9" s="60" customFormat="1" ht="28.5" customHeight="1" x14ac:dyDescent="0.15">
      <c r="B15" s="23" t="str">
        <f t="shared" si="1"/>
        <v/>
      </c>
      <c r="C15" s="25">
        <f t="shared" si="2"/>
        <v>23</v>
      </c>
      <c r="D15" s="37"/>
      <c r="E15" s="62">
        <f t="shared" si="0"/>
        <v>11127726</v>
      </c>
      <c r="F15" s="62">
        <v>10589014</v>
      </c>
      <c r="G15" s="63">
        <v>538712</v>
      </c>
      <c r="H15" s="64">
        <v>11090837</v>
      </c>
      <c r="I15" s="62">
        <v>10611635</v>
      </c>
    </row>
    <row r="16" spans="1:9" s="60" customFormat="1" ht="18" customHeight="1" x14ac:dyDescent="0.15">
      <c r="B16" s="23" t="str">
        <f t="shared" si="1"/>
        <v/>
      </c>
      <c r="C16" s="25">
        <f t="shared" ref="C16:C22" si="3">C15+1</f>
        <v>24</v>
      </c>
      <c r="D16" s="37"/>
      <c r="E16" s="62">
        <f t="shared" si="0"/>
        <v>11771173</v>
      </c>
      <c r="F16" s="62">
        <v>11204050</v>
      </c>
      <c r="G16" s="63">
        <v>567123</v>
      </c>
      <c r="H16" s="64">
        <v>11871909</v>
      </c>
      <c r="I16" s="62">
        <v>11242922</v>
      </c>
    </row>
    <row r="17" spans="2:9" s="60" customFormat="1" ht="18" customHeight="1" x14ac:dyDescent="0.15">
      <c r="B17" s="23" t="str">
        <f t="shared" ref="B17:B22" si="4">IF(C17="元","平成","")</f>
        <v/>
      </c>
      <c r="C17" s="25">
        <f t="shared" si="3"/>
        <v>25</v>
      </c>
      <c r="D17" s="37"/>
      <c r="E17" s="62">
        <f t="shared" si="0"/>
        <v>12327745</v>
      </c>
      <c r="F17" s="65">
        <v>12009044</v>
      </c>
      <c r="G17" s="63">
        <v>318701</v>
      </c>
      <c r="H17" s="66">
        <v>12175917</v>
      </c>
      <c r="I17" s="65">
        <v>11528659</v>
      </c>
    </row>
    <row r="18" spans="2:9" s="60" customFormat="1" ht="18" customHeight="1" x14ac:dyDescent="0.15">
      <c r="B18" s="23" t="str">
        <f t="shared" si="4"/>
        <v/>
      </c>
      <c r="C18" s="25">
        <f t="shared" si="3"/>
        <v>26</v>
      </c>
      <c r="D18" s="37"/>
      <c r="E18" s="62">
        <f t="shared" si="0"/>
        <v>11690208</v>
      </c>
      <c r="F18" s="65">
        <v>11310348</v>
      </c>
      <c r="G18" s="63">
        <v>379860</v>
      </c>
      <c r="H18" s="66">
        <v>11722965</v>
      </c>
      <c r="I18" s="65">
        <v>10918004</v>
      </c>
    </row>
    <row r="19" spans="2:9" s="60" customFormat="1" ht="18" customHeight="1" x14ac:dyDescent="0.15">
      <c r="B19" s="23" t="str">
        <f t="shared" si="4"/>
        <v/>
      </c>
      <c r="C19" s="25">
        <f t="shared" si="3"/>
        <v>27</v>
      </c>
      <c r="D19" s="37"/>
      <c r="E19" s="62">
        <f t="shared" si="0"/>
        <v>13370283</v>
      </c>
      <c r="F19" s="65">
        <v>12501014</v>
      </c>
      <c r="G19" s="63">
        <v>869269</v>
      </c>
      <c r="H19" s="66">
        <v>13499758</v>
      </c>
      <c r="I19" s="65">
        <v>12822403</v>
      </c>
    </row>
    <row r="20" spans="2:9" s="60" customFormat="1" ht="28.5" customHeight="1" x14ac:dyDescent="0.15">
      <c r="B20" s="23" t="str">
        <f t="shared" si="4"/>
        <v/>
      </c>
      <c r="C20" s="25">
        <f t="shared" si="3"/>
        <v>28</v>
      </c>
      <c r="D20" s="37"/>
      <c r="E20" s="62">
        <f t="shared" si="0"/>
        <v>13118682</v>
      </c>
      <c r="F20" s="65">
        <v>12578802</v>
      </c>
      <c r="G20" s="63">
        <v>539880</v>
      </c>
      <c r="H20" s="66">
        <v>13365298</v>
      </c>
      <c r="I20" s="65">
        <v>12609259</v>
      </c>
    </row>
    <row r="21" spans="2:9" s="60" customFormat="1" ht="18" customHeight="1" x14ac:dyDescent="0.15">
      <c r="B21" s="23" t="str">
        <f t="shared" si="4"/>
        <v/>
      </c>
      <c r="C21" s="25">
        <f t="shared" si="3"/>
        <v>29</v>
      </c>
      <c r="D21" s="37"/>
      <c r="E21" s="62">
        <f t="shared" si="0"/>
        <v>13902976</v>
      </c>
      <c r="F21" s="65">
        <v>13249343</v>
      </c>
      <c r="G21" s="63">
        <v>653633</v>
      </c>
      <c r="H21" s="66">
        <v>14057667</v>
      </c>
      <c r="I21" s="65">
        <v>13177991</v>
      </c>
    </row>
    <row r="22" spans="2:9" s="60" customFormat="1" ht="18" customHeight="1" x14ac:dyDescent="0.15">
      <c r="B22" s="23" t="str">
        <f t="shared" si="4"/>
        <v/>
      </c>
      <c r="C22" s="25">
        <f t="shared" si="3"/>
        <v>30</v>
      </c>
      <c r="D22" s="37"/>
      <c r="E22" s="62">
        <f t="shared" si="0"/>
        <v>13096971</v>
      </c>
      <c r="F22" s="65">
        <v>12257360</v>
      </c>
      <c r="G22" s="63">
        <v>839611</v>
      </c>
      <c r="H22" s="66">
        <v>12892997</v>
      </c>
      <c r="I22" s="65">
        <v>12390303</v>
      </c>
    </row>
    <row r="23" spans="2:9" s="60" customFormat="1" ht="18" customHeight="1" x14ac:dyDescent="0.15">
      <c r="B23" s="23" t="s">
        <v>56</v>
      </c>
      <c r="C23" s="25" t="s">
        <v>42</v>
      </c>
      <c r="D23" s="37" t="s">
        <v>40</v>
      </c>
      <c r="E23" s="62">
        <f t="shared" si="0"/>
        <v>11884933</v>
      </c>
      <c r="F23" s="65">
        <v>11738932</v>
      </c>
      <c r="G23" s="63">
        <v>146001</v>
      </c>
      <c r="H23" s="66">
        <v>11922957</v>
      </c>
      <c r="I23" s="65">
        <v>11432182.6</v>
      </c>
    </row>
    <row r="24" spans="2:9" s="60" customFormat="1" ht="18" customHeight="1" x14ac:dyDescent="0.15">
      <c r="C24" s="25">
        <v>2</v>
      </c>
      <c r="D24" s="37"/>
      <c r="E24" s="62">
        <f t="shared" si="0"/>
        <v>12118707</v>
      </c>
      <c r="F24" s="65">
        <v>11686257</v>
      </c>
      <c r="G24" s="63">
        <v>432450</v>
      </c>
      <c r="H24" s="66">
        <v>11974789.313999999</v>
      </c>
      <c r="I24" s="65">
        <v>11477649.725</v>
      </c>
    </row>
    <row r="25" spans="2:9" s="60" customFormat="1" ht="28.5" customHeight="1" x14ac:dyDescent="0.15">
      <c r="B25" s="23"/>
      <c r="C25" s="25">
        <v>3</v>
      </c>
      <c r="D25" s="37"/>
      <c r="E25" s="62">
        <f t="shared" si="0"/>
        <v>12514088</v>
      </c>
      <c r="F25" s="65">
        <v>12069460</v>
      </c>
      <c r="G25" s="63">
        <v>444628</v>
      </c>
      <c r="H25" s="66">
        <v>12551679</v>
      </c>
      <c r="I25" s="65">
        <v>11999141</v>
      </c>
    </row>
    <row r="26" spans="2:9" s="60" customFormat="1" ht="18" customHeight="1" x14ac:dyDescent="0.15">
      <c r="B26" s="23"/>
      <c r="C26" s="25">
        <v>4</v>
      </c>
      <c r="D26" s="37"/>
      <c r="E26" s="62">
        <f t="shared" si="0"/>
        <v>13242471</v>
      </c>
      <c r="F26" s="65">
        <v>12714789</v>
      </c>
      <c r="G26" s="63">
        <v>527682</v>
      </c>
      <c r="H26" s="66">
        <v>12943457</v>
      </c>
      <c r="I26" s="65">
        <v>12248175</v>
      </c>
    </row>
    <row r="27" spans="2:9" s="60" customFormat="1" ht="18" customHeight="1" x14ac:dyDescent="0.15">
      <c r="B27" s="23"/>
      <c r="C27" s="25">
        <v>5</v>
      </c>
      <c r="D27" s="37"/>
      <c r="E27" s="62">
        <f t="shared" si="0"/>
        <v>13246718</v>
      </c>
      <c r="F27" s="65">
        <v>12791724</v>
      </c>
      <c r="G27" s="148">
        <v>454994</v>
      </c>
      <c r="H27" s="65">
        <v>13656370</v>
      </c>
      <c r="I27" s="65">
        <v>13107152</v>
      </c>
    </row>
    <row r="28" spans="2:9" s="60" customFormat="1" ht="7.5" customHeight="1" x14ac:dyDescent="0.15">
      <c r="B28" s="26"/>
      <c r="C28" s="61"/>
      <c r="D28" s="50"/>
      <c r="E28" s="67"/>
      <c r="F28" s="68"/>
      <c r="G28" s="69"/>
      <c r="H28" s="68"/>
      <c r="I28" s="68"/>
    </row>
    <row r="30" spans="2:9" x14ac:dyDescent="0.15">
      <c r="B30" s="23" t="s">
        <v>57</v>
      </c>
    </row>
  </sheetData>
  <mergeCells count="4">
    <mergeCell ref="H3:I3"/>
    <mergeCell ref="B4:D5"/>
    <mergeCell ref="E4:G4"/>
    <mergeCell ref="H4:I4"/>
  </mergeCells>
  <phoneticPr fontId="28"/>
  <hyperlinks>
    <hyperlink ref="A1" location="目次!A2" display="目次へ戻る" xr:uid="{C1DE00DD-C0A4-4A68-A365-418891F1D0B0}"/>
  </hyperlinks>
  <pageMargins left="0.78740157480314965" right="0.98425196850393704" top="0.98425196850393704" bottom="0.98425196850393704" header="0.51181102362204722" footer="0.51181102362204722"/>
  <pageSetup paperSize="9" firstPageNumber="71" orientation="portrait" useFirstPageNumber="1" horizontalDpi="4294967292" r:id="rId1"/>
  <headerFooter scaleWithDoc="0" alignWithMargins="0">
    <oddHeader>&amp;C&amp;"ＭＳ ゴシック,regular"&amp;11１２　財政</oddHeader>
  </headerFooter>
  <ignoredErrors>
    <ignoredError sqref="E6:E2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CD5D3-F95F-4C7B-BD96-DA0BCD56D028}">
  <sheetPr codeName="Sheet10">
    <tabColor theme="5" tint="0.39997558519241921"/>
  </sheetPr>
  <dimension ref="A1:J37"/>
  <sheetViews>
    <sheetView showGridLines="0" topLeftCell="A9" zoomScaleNormal="100" zoomScaleSheetLayoutView="100" workbookViewId="0">
      <selection activeCell="J32" sqref="J32"/>
    </sheetView>
  </sheetViews>
  <sheetFormatPr defaultColWidth="9" defaultRowHeight="12" x14ac:dyDescent="0.15"/>
  <cols>
    <col min="1" max="1" width="10.59765625" style="23" customWidth="1"/>
    <col min="2" max="2" width="14.59765625" style="23" customWidth="1"/>
    <col min="3" max="3" width="8.09765625" style="23" customWidth="1"/>
    <col min="4" max="7" width="15.09765625" style="23" bestFit="1" customWidth="1"/>
    <col min="8" max="10" width="15" style="23" bestFit="1" customWidth="1"/>
    <col min="11" max="11" width="9" style="23" bestFit="1"/>
    <col min="12" max="16384" width="9" style="23"/>
  </cols>
  <sheetData>
    <row r="1" spans="1:10" ht="15.75" customHeight="1" x14ac:dyDescent="0.2">
      <c r="A1" s="7" t="s">
        <v>26</v>
      </c>
    </row>
    <row r="2" spans="1:10" ht="21" customHeight="1" x14ac:dyDescent="0.25">
      <c r="B2" s="70" t="s">
        <v>103</v>
      </c>
      <c r="H2" s="24"/>
    </row>
    <row r="3" spans="1:10" ht="14.25" customHeight="1" x14ac:dyDescent="0.2">
      <c r="G3" s="166" t="s">
        <v>30</v>
      </c>
      <c r="H3" s="166"/>
    </row>
    <row r="4" spans="1:10" ht="24.75" customHeight="1" x14ac:dyDescent="0.15">
      <c r="B4" s="167" t="s">
        <v>59</v>
      </c>
      <c r="C4" s="168"/>
      <c r="D4" s="72" t="s">
        <v>14</v>
      </c>
      <c r="E4" s="72" t="s">
        <v>41</v>
      </c>
      <c r="F4" s="73" t="s">
        <v>18</v>
      </c>
      <c r="G4" s="73" t="s">
        <v>60</v>
      </c>
      <c r="H4" s="73" t="s">
        <v>152</v>
      </c>
    </row>
    <row r="5" spans="1:10" s="60" customFormat="1" ht="22.5" customHeight="1" x14ac:dyDescent="0.2">
      <c r="B5" s="169" t="s">
        <v>105</v>
      </c>
      <c r="C5" s="74" t="s">
        <v>50</v>
      </c>
      <c r="D5" s="75">
        <v>6660183</v>
      </c>
      <c r="E5" s="75">
        <v>6451083</v>
      </c>
      <c r="F5" s="75">
        <v>6773438</v>
      </c>
      <c r="G5" s="75">
        <v>7010731</v>
      </c>
      <c r="H5" s="75">
        <v>6825017</v>
      </c>
    </row>
    <row r="6" spans="1:10" s="60" customFormat="1" ht="22.5" customHeight="1" x14ac:dyDescent="0.2">
      <c r="B6" s="169"/>
      <c r="C6" s="76" t="s">
        <v>53</v>
      </c>
      <c r="D6" s="75">
        <v>6387380</v>
      </c>
      <c r="E6" s="75">
        <v>6143483</v>
      </c>
      <c r="F6" s="75">
        <v>6345391</v>
      </c>
      <c r="G6" s="75">
        <v>6598273</v>
      </c>
      <c r="H6" s="75">
        <v>6470224</v>
      </c>
      <c r="I6" s="77"/>
    </row>
    <row r="7" spans="1:10" s="60" customFormat="1" ht="22.5" customHeight="1" x14ac:dyDescent="0.2">
      <c r="B7" s="169" t="s">
        <v>106</v>
      </c>
      <c r="C7" s="76" t="s">
        <v>50</v>
      </c>
      <c r="D7" s="75">
        <v>709305</v>
      </c>
      <c r="E7" s="75">
        <v>748044</v>
      </c>
      <c r="F7" s="75">
        <v>766834</v>
      </c>
      <c r="G7" s="75">
        <v>853170</v>
      </c>
      <c r="H7" s="75">
        <v>903101</v>
      </c>
    </row>
    <row r="8" spans="1:10" s="60" customFormat="1" ht="22.5" customHeight="1" x14ac:dyDescent="0.2">
      <c r="B8" s="169"/>
      <c r="C8" s="76" t="s">
        <v>53</v>
      </c>
      <c r="D8" s="75">
        <v>707657</v>
      </c>
      <c r="E8" s="75">
        <v>746836</v>
      </c>
      <c r="F8" s="75">
        <v>765902</v>
      </c>
      <c r="G8" s="75">
        <v>851063</v>
      </c>
      <c r="H8" s="75">
        <v>901443</v>
      </c>
    </row>
    <row r="9" spans="1:10" s="60" customFormat="1" ht="22.5" customHeight="1" x14ac:dyDescent="0.2">
      <c r="B9" s="169" t="s">
        <v>107</v>
      </c>
      <c r="C9" s="76" t="s">
        <v>50</v>
      </c>
      <c r="D9" s="75">
        <v>3733167</v>
      </c>
      <c r="E9" s="75">
        <v>3851818</v>
      </c>
      <c r="F9" s="75">
        <v>4119610</v>
      </c>
      <c r="G9" s="75">
        <v>4322344</v>
      </c>
      <c r="H9" s="75">
        <v>4685513</v>
      </c>
    </row>
    <row r="10" spans="1:10" s="60" customFormat="1" ht="22.5" customHeight="1" x14ac:dyDescent="0.2">
      <c r="B10" s="169"/>
      <c r="C10" s="76" t="s">
        <v>53</v>
      </c>
      <c r="D10" s="75">
        <v>3665537</v>
      </c>
      <c r="E10" s="75">
        <v>3784182</v>
      </c>
      <c r="F10" s="75">
        <v>4021927</v>
      </c>
      <c r="G10" s="75">
        <v>4202129</v>
      </c>
      <c r="H10" s="75">
        <v>4518220</v>
      </c>
    </row>
    <row r="11" spans="1:10" s="60" customFormat="1" ht="22.5" customHeight="1" x14ac:dyDescent="0.2">
      <c r="B11" s="164" t="s">
        <v>108</v>
      </c>
      <c r="C11" s="76" t="s">
        <v>50</v>
      </c>
      <c r="D11" s="75">
        <v>820302</v>
      </c>
      <c r="E11" s="75">
        <v>923844</v>
      </c>
      <c r="F11" s="75">
        <v>891797</v>
      </c>
      <c r="G11" s="75">
        <v>757212</v>
      </c>
      <c r="H11" s="75">
        <v>1242739</v>
      </c>
      <c r="J11" s="78"/>
    </row>
    <row r="12" spans="1:10" s="60" customFormat="1" ht="22.5" customHeight="1" x14ac:dyDescent="0.2">
      <c r="B12" s="165"/>
      <c r="C12" s="79" t="s">
        <v>53</v>
      </c>
      <c r="D12" s="80">
        <v>671609</v>
      </c>
      <c r="E12" s="80">
        <v>803149</v>
      </c>
      <c r="F12" s="80">
        <v>865921</v>
      </c>
      <c r="G12" s="80">
        <v>596710</v>
      </c>
      <c r="H12" s="80">
        <v>1217266</v>
      </c>
      <c r="J12" s="78"/>
    </row>
    <row r="14" spans="1:10" ht="16.5" customHeight="1" x14ac:dyDescent="0.2">
      <c r="B14" t="s">
        <v>57</v>
      </c>
      <c r="H14" s="81"/>
    </row>
    <row r="17" spans="2:8" ht="21" customHeight="1" x14ac:dyDescent="0.25">
      <c r="B17" s="70" t="s">
        <v>109</v>
      </c>
    </row>
    <row r="18" spans="2:8" ht="14.25" customHeight="1" x14ac:dyDescent="0.15">
      <c r="H18" s="82" t="s">
        <v>110</v>
      </c>
    </row>
    <row r="19" spans="2:8" ht="24.75" customHeight="1" x14ac:dyDescent="0.15">
      <c r="B19" s="71" t="s">
        <v>111</v>
      </c>
      <c r="C19" s="72"/>
      <c r="D19" s="72" t="s">
        <v>14</v>
      </c>
      <c r="E19" s="72" t="s">
        <v>41</v>
      </c>
      <c r="F19" s="73" t="s">
        <v>18</v>
      </c>
      <c r="G19" s="83" t="s">
        <v>112</v>
      </c>
      <c r="H19" s="83" t="s">
        <v>153</v>
      </c>
    </row>
    <row r="20" spans="2:8" s="60" customFormat="1" ht="22.5" customHeight="1" x14ac:dyDescent="0.2">
      <c r="B20" s="84" t="s">
        <v>113</v>
      </c>
      <c r="C20" s="72" t="s">
        <v>114</v>
      </c>
      <c r="D20" s="85">
        <v>1472591515</v>
      </c>
      <c r="E20" s="85">
        <v>1450446097</v>
      </c>
      <c r="F20" s="85">
        <v>1514589574</v>
      </c>
      <c r="G20" s="85">
        <v>1493124378</v>
      </c>
      <c r="H20" s="85">
        <v>1515925978</v>
      </c>
    </row>
    <row r="21" spans="2:8" s="60" customFormat="1" ht="22.5" customHeight="1" x14ac:dyDescent="0.2">
      <c r="B21" s="84"/>
      <c r="C21" s="72" t="s">
        <v>115</v>
      </c>
      <c r="D21" s="85">
        <v>1275167833</v>
      </c>
      <c r="E21" s="85">
        <v>1305996280</v>
      </c>
      <c r="F21" s="85">
        <v>1314049530</v>
      </c>
      <c r="G21" s="85">
        <v>1379520673</v>
      </c>
      <c r="H21" s="85">
        <v>1357834167</v>
      </c>
    </row>
    <row r="22" spans="2:8" s="60" customFormat="1" ht="22.5" customHeight="1" x14ac:dyDescent="0.2">
      <c r="B22" s="86" t="s">
        <v>65</v>
      </c>
      <c r="C22" s="72" t="s">
        <v>114</v>
      </c>
      <c r="D22" s="85">
        <v>5496199</v>
      </c>
      <c r="E22" s="85">
        <v>3219093</v>
      </c>
      <c r="F22" s="85">
        <v>24141115</v>
      </c>
      <c r="G22" s="85">
        <v>8112965</v>
      </c>
      <c r="H22" s="85">
        <v>304350216</v>
      </c>
    </row>
    <row r="23" spans="2:8" s="60" customFormat="1" ht="22.5" customHeight="1" x14ac:dyDescent="0.2">
      <c r="B23" s="87"/>
      <c r="C23" s="72" t="s">
        <v>115</v>
      </c>
      <c r="D23" s="88">
        <v>535056224</v>
      </c>
      <c r="E23" s="88">
        <v>351918388</v>
      </c>
      <c r="F23" s="88">
        <v>772968114</v>
      </c>
      <c r="G23" s="88">
        <v>316097343</v>
      </c>
      <c r="H23" s="88">
        <v>863187941</v>
      </c>
    </row>
    <row r="24" spans="2:8" ht="12" customHeight="1" x14ac:dyDescent="0.15">
      <c r="D24" s="5"/>
      <c r="E24" s="5"/>
      <c r="F24" s="5"/>
      <c r="G24" s="5"/>
    </row>
    <row r="25" spans="2:8" ht="16.5" customHeight="1" x14ac:dyDescent="0.2">
      <c r="B25" t="s">
        <v>116</v>
      </c>
    </row>
    <row r="28" spans="2:8" ht="21" customHeight="1" x14ac:dyDescent="0.25">
      <c r="B28" s="70" t="s">
        <v>117</v>
      </c>
    </row>
    <row r="29" spans="2:8" ht="12" customHeight="1" x14ac:dyDescent="0.2">
      <c r="B29" s="24"/>
    </row>
    <row r="30" spans="2:8" ht="14.25" customHeight="1" x14ac:dyDescent="0.15">
      <c r="H30" s="82" t="s">
        <v>110</v>
      </c>
    </row>
    <row r="31" spans="2:8" ht="24.75" customHeight="1" x14ac:dyDescent="0.15">
      <c r="B31" s="71" t="s">
        <v>111</v>
      </c>
      <c r="C31" s="72"/>
      <c r="D31" s="72" t="s">
        <v>14</v>
      </c>
      <c r="E31" s="72" t="s">
        <v>41</v>
      </c>
      <c r="F31" s="73" t="s">
        <v>18</v>
      </c>
      <c r="G31" s="89" t="s">
        <v>60</v>
      </c>
      <c r="H31" s="89" t="s">
        <v>152</v>
      </c>
    </row>
    <row r="32" spans="2:8" ht="22.5" customHeight="1" x14ac:dyDescent="0.15">
      <c r="B32" s="84" t="s">
        <v>113</v>
      </c>
      <c r="C32" s="72" t="s">
        <v>114</v>
      </c>
      <c r="D32" s="85">
        <v>1190570379</v>
      </c>
      <c r="E32" s="85">
        <v>1177499196</v>
      </c>
      <c r="F32" s="85">
        <v>1167739133</v>
      </c>
      <c r="G32" s="85">
        <v>1143289288</v>
      </c>
      <c r="H32" s="85">
        <v>1173280159</v>
      </c>
    </row>
    <row r="33" spans="2:8" ht="22.5" customHeight="1" x14ac:dyDescent="0.15">
      <c r="B33" s="84"/>
      <c r="C33" s="72" t="s">
        <v>115</v>
      </c>
      <c r="D33" s="85">
        <v>1040573602</v>
      </c>
      <c r="E33" s="85">
        <v>976012793</v>
      </c>
      <c r="F33" s="85">
        <v>1045602574</v>
      </c>
      <c r="G33" s="85">
        <v>990488074</v>
      </c>
      <c r="H33" s="85">
        <v>1069165043</v>
      </c>
    </row>
    <row r="34" spans="2:8" ht="22.5" customHeight="1" x14ac:dyDescent="0.15">
      <c r="B34" s="86" t="s">
        <v>65</v>
      </c>
      <c r="C34" s="72" t="s">
        <v>114</v>
      </c>
      <c r="D34" s="85">
        <v>150515530</v>
      </c>
      <c r="E34" s="85">
        <v>880523525</v>
      </c>
      <c r="F34" s="85">
        <v>126095900</v>
      </c>
      <c r="G34" s="85">
        <v>461560660</v>
      </c>
      <c r="H34" s="85">
        <v>71646220</v>
      </c>
    </row>
    <row r="35" spans="2:8" ht="22.5" customHeight="1" x14ac:dyDescent="0.15">
      <c r="B35" s="87"/>
      <c r="C35" s="72" t="s">
        <v>115</v>
      </c>
      <c r="D35" s="88">
        <v>563093007</v>
      </c>
      <c r="E35" s="88">
        <v>1285750561</v>
      </c>
      <c r="F35" s="88">
        <v>526221725</v>
      </c>
      <c r="G35" s="88">
        <v>832418835</v>
      </c>
      <c r="H35" s="88">
        <v>404598973</v>
      </c>
    </row>
    <row r="37" spans="2:8" ht="16.5" customHeight="1" x14ac:dyDescent="0.2">
      <c r="B37" t="s">
        <v>116</v>
      </c>
    </row>
  </sheetData>
  <mergeCells count="6">
    <mergeCell ref="B11:B12"/>
    <mergeCell ref="G3:H3"/>
    <mergeCell ref="B4:C4"/>
    <mergeCell ref="B5:B6"/>
    <mergeCell ref="B7:B8"/>
    <mergeCell ref="B9:B10"/>
  </mergeCells>
  <phoneticPr fontId="28"/>
  <hyperlinks>
    <hyperlink ref="A1" location="目次!A2" display="目次へ戻る" xr:uid="{74088AEE-15D6-45B4-A6F4-AE4EA7FC3E83}"/>
  </hyperlinks>
  <pageMargins left="0.98425196850393704" right="0.78740157480314965" top="0.98425196850393704" bottom="0.98425196850393704" header="0.51181102362204722" footer="0.51181102362204722"/>
  <pageSetup paperSize="9" scale="78" firstPageNumber="72" orientation="portrait" useFirstPageNumber="1" horizontalDpi="4294967292" r:id="rId1"/>
  <headerFooter scaleWithDoc="0" alignWithMargins="0">
    <oddHeader>&amp;C&amp;"ＭＳ ゴシック,regular"&amp;11１２　財政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0017B-3C55-4971-9003-4EA11E642D02}">
  <sheetPr codeName="Sheet6">
    <tabColor theme="5" tint="0.39997558519241921"/>
  </sheetPr>
  <dimension ref="A1:Q31"/>
  <sheetViews>
    <sheetView showGridLines="0" topLeftCell="A14" zoomScaleNormal="100" zoomScaleSheetLayoutView="115" workbookViewId="0">
      <selection activeCell="J28" sqref="J28"/>
    </sheetView>
  </sheetViews>
  <sheetFormatPr defaultColWidth="9" defaultRowHeight="12" x14ac:dyDescent="0.15"/>
  <cols>
    <col min="1" max="1" width="10.59765625" style="23" customWidth="1"/>
    <col min="2" max="2" width="4.3984375" style="23" customWidth="1"/>
    <col min="3" max="3" width="3.19921875" style="23" customWidth="1"/>
    <col min="4" max="4" width="4.3984375" style="23" customWidth="1"/>
    <col min="5" max="6" width="10.3984375" style="23" customWidth="1"/>
    <col min="7" max="7" width="8.09765625" style="23" customWidth="1"/>
    <col min="8" max="9" width="9.69921875" style="23" customWidth="1"/>
    <col min="10" max="10" width="10.3984375" style="23" customWidth="1"/>
    <col min="11" max="11" width="6.69921875" style="23" customWidth="1"/>
    <col min="12" max="12" width="11.3984375" style="23" bestFit="1" customWidth="1"/>
    <col min="13" max="15" width="11.69921875" style="23" bestFit="1" customWidth="1"/>
    <col min="16" max="16" width="14" style="23" bestFit="1" customWidth="1"/>
    <col min="17" max="17" width="9.59765625" style="23" bestFit="1" customWidth="1"/>
    <col min="18" max="18" width="9" style="23" bestFit="1"/>
    <col min="19" max="16384" width="9" style="23"/>
  </cols>
  <sheetData>
    <row r="1" spans="1:17" ht="15.9" customHeight="1" x14ac:dyDescent="0.2">
      <c r="A1" s="7" t="s">
        <v>26</v>
      </c>
    </row>
    <row r="2" spans="1:17" ht="16.5" customHeight="1" x14ac:dyDescent="0.2">
      <c r="B2" s="24" t="s">
        <v>118</v>
      </c>
    </row>
    <row r="3" spans="1:17" x14ac:dyDescent="0.15">
      <c r="J3" s="25" t="s">
        <v>30</v>
      </c>
    </row>
    <row r="4" spans="1:17" ht="15" customHeight="1" x14ac:dyDescent="0.15">
      <c r="B4" s="160" t="s">
        <v>40</v>
      </c>
      <c r="C4" s="161"/>
      <c r="D4" s="161"/>
      <c r="E4" s="171" t="s">
        <v>119</v>
      </c>
      <c r="F4" s="171" t="s">
        <v>20</v>
      </c>
      <c r="G4" s="171" t="s">
        <v>120</v>
      </c>
      <c r="H4" s="171" t="s">
        <v>121</v>
      </c>
      <c r="I4" s="171" t="s">
        <v>122</v>
      </c>
      <c r="J4" s="170" t="s">
        <v>123</v>
      </c>
    </row>
    <row r="5" spans="1:17" ht="15" customHeight="1" x14ac:dyDescent="0.15">
      <c r="B5" s="160"/>
      <c r="C5" s="161"/>
      <c r="D5" s="161"/>
      <c r="E5" s="161"/>
      <c r="F5" s="161"/>
      <c r="G5" s="161"/>
      <c r="H5" s="161"/>
      <c r="I5" s="161"/>
      <c r="J5" s="163"/>
    </row>
    <row r="6" spans="1:17" ht="12" customHeight="1" x14ac:dyDescent="0.15">
      <c r="D6" s="32"/>
      <c r="J6" s="92"/>
    </row>
    <row r="7" spans="1:17" s="60" customFormat="1" ht="18" customHeight="1" x14ac:dyDescent="0.2">
      <c r="B7" s="93" t="s">
        <v>102</v>
      </c>
      <c r="C7" s="94">
        <v>27</v>
      </c>
      <c r="D7" s="95" t="s">
        <v>150</v>
      </c>
      <c r="E7" s="96">
        <v>11238927</v>
      </c>
      <c r="F7" s="96">
        <v>11264624</v>
      </c>
      <c r="G7" s="97">
        <v>0.997</v>
      </c>
      <c r="H7" s="96">
        <v>14608086</v>
      </c>
      <c r="I7" s="96">
        <v>17744178</v>
      </c>
      <c r="J7" s="96">
        <v>194222</v>
      </c>
    </row>
    <row r="8" spans="1:17" s="60" customFormat="1" ht="18" customHeight="1" x14ac:dyDescent="0.2">
      <c r="C8" s="94">
        <v>28</v>
      </c>
      <c r="D8" s="95"/>
      <c r="E8" s="96">
        <v>11613375</v>
      </c>
      <c r="F8" s="96">
        <v>11221386</v>
      </c>
      <c r="G8" s="97">
        <v>1.01</v>
      </c>
      <c r="H8" s="96">
        <v>15042351</v>
      </c>
      <c r="I8" s="96">
        <v>17833048</v>
      </c>
      <c r="J8" s="96">
        <v>131664</v>
      </c>
    </row>
    <row r="9" spans="1:17" s="60" customFormat="1" ht="18" customHeight="1" x14ac:dyDescent="0.2">
      <c r="C9" s="94">
        <v>29</v>
      </c>
      <c r="D9" s="95"/>
      <c r="E9" s="96">
        <v>11759417</v>
      </c>
      <c r="F9" s="96">
        <v>11360703</v>
      </c>
      <c r="G9" s="97">
        <v>1.0229999999999999</v>
      </c>
      <c r="H9" s="96">
        <v>15185788</v>
      </c>
      <c r="I9" s="96">
        <v>18286868</v>
      </c>
      <c r="J9" s="96">
        <v>69224</v>
      </c>
    </row>
    <row r="10" spans="1:17" s="60" customFormat="1" ht="18" customHeight="1" x14ac:dyDescent="0.2">
      <c r="C10" s="94">
        <v>30</v>
      </c>
      <c r="D10" s="95"/>
      <c r="E10" s="98">
        <v>11982667</v>
      </c>
      <c r="F10" s="96">
        <v>11368072</v>
      </c>
      <c r="G10" s="97">
        <v>1.0409999999999999</v>
      </c>
      <c r="H10" s="96">
        <v>15458246</v>
      </c>
      <c r="I10" s="96">
        <v>18722782</v>
      </c>
      <c r="J10" s="99" t="s">
        <v>124</v>
      </c>
    </row>
    <row r="11" spans="1:17" s="60" customFormat="1" ht="18" customHeight="1" x14ac:dyDescent="0.2">
      <c r="B11" s="60" t="s">
        <v>125</v>
      </c>
      <c r="C11" s="94" t="s">
        <v>42</v>
      </c>
      <c r="D11" s="95" t="s">
        <v>40</v>
      </c>
      <c r="E11" s="98">
        <v>12520163</v>
      </c>
      <c r="F11" s="96">
        <v>11395804</v>
      </c>
      <c r="G11" s="97">
        <v>1.0629999999999999</v>
      </c>
      <c r="H11" s="96">
        <v>16190134</v>
      </c>
      <c r="I11" s="96">
        <v>18193102</v>
      </c>
      <c r="J11" s="100">
        <v>5591450</v>
      </c>
    </row>
    <row r="12" spans="1:17" s="60" customFormat="1" ht="18" customHeight="1" x14ac:dyDescent="0.2">
      <c r="C12" s="94">
        <v>2</v>
      </c>
      <c r="D12" s="95"/>
      <c r="E12" s="98">
        <v>12796613</v>
      </c>
      <c r="F12" s="96">
        <v>11954688</v>
      </c>
      <c r="G12" s="97">
        <v>1.0740000000000001</v>
      </c>
      <c r="H12" s="96">
        <v>16440086</v>
      </c>
      <c r="I12" s="96">
        <v>18581196</v>
      </c>
      <c r="J12" s="96">
        <v>5062518</v>
      </c>
    </row>
    <row r="13" spans="1:17" s="60" customFormat="1" ht="18" customHeight="1" x14ac:dyDescent="0.2">
      <c r="C13" s="94">
        <v>3</v>
      </c>
      <c r="E13" s="98">
        <v>12576732</v>
      </c>
      <c r="F13" s="96">
        <v>12741297</v>
      </c>
      <c r="G13" s="97">
        <v>1.052</v>
      </c>
      <c r="H13" s="96">
        <v>16344264</v>
      </c>
      <c r="I13" s="96">
        <v>18280247</v>
      </c>
      <c r="J13" s="96">
        <v>3443428</v>
      </c>
    </row>
    <row r="14" spans="1:17" s="60" customFormat="1" ht="18" customHeight="1" x14ac:dyDescent="0.2">
      <c r="C14" s="94">
        <v>4</v>
      </c>
      <c r="D14" s="95"/>
      <c r="E14" s="98">
        <v>13267857</v>
      </c>
      <c r="F14" s="96">
        <v>12548939</v>
      </c>
      <c r="G14" s="97">
        <v>1.038</v>
      </c>
      <c r="H14" s="96">
        <v>17083188</v>
      </c>
      <c r="I14" s="96">
        <v>17673131</v>
      </c>
      <c r="J14" s="96">
        <v>3250027</v>
      </c>
    </row>
    <row r="15" spans="1:17" s="60" customFormat="1" ht="18" customHeight="1" x14ac:dyDescent="0.2">
      <c r="B15" s="101"/>
      <c r="C15" s="102">
        <v>5</v>
      </c>
      <c r="D15" s="103"/>
      <c r="E15" s="104">
        <v>13696568</v>
      </c>
      <c r="F15" s="105">
        <v>12595465</v>
      </c>
      <c r="G15" s="106">
        <v>1.044</v>
      </c>
      <c r="H15" s="105">
        <v>17611608</v>
      </c>
      <c r="I15" s="105">
        <v>17761551</v>
      </c>
      <c r="J15" s="105">
        <v>3056625</v>
      </c>
    </row>
    <row r="16" spans="1:17" s="60" customFormat="1" ht="30" customHeight="1" x14ac:dyDescent="0.2">
      <c r="E16" s="96"/>
      <c r="F16" s="96"/>
      <c r="G16" s="107"/>
      <c r="H16" s="96"/>
      <c r="I16" s="96"/>
      <c r="J16" s="96"/>
      <c r="K16" s="96"/>
      <c r="L16" s="107"/>
      <c r="M16" s="93"/>
      <c r="N16" s="96"/>
      <c r="O16" s="96"/>
      <c r="P16" s="96"/>
      <c r="Q16" s="108"/>
    </row>
    <row r="17" spans="2:12" ht="15" customHeight="1" x14ac:dyDescent="0.15">
      <c r="B17" s="160" t="s">
        <v>40</v>
      </c>
      <c r="C17" s="161"/>
      <c r="D17" s="161"/>
      <c r="E17" s="171" t="s">
        <v>126</v>
      </c>
      <c r="F17" s="171" t="s">
        <v>22</v>
      </c>
      <c r="G17" s="161" t="s">
        <v>127</v>
      </c>
      <c r="H17" s="161"/>
      <c r="I17" s="163"/>
      <c r="J17" s="171" t="s">
        <v>128</v>
      </c>
      <c r="K17" s="170" t="s">
        <v>129</v>
      </c>
    </row>
    <row r="18" spans="2:12" ht="30" customHeight="1" x14ac:dyDescent="0.15">
      <c r="B18" s="160"/>
      <c r="C18" s="161"/>
      <c r="D18" s="161"/>
      <c r="E18" s="161"/>
      <c r="F18" s="161"/>
      <c r="G18" s="90" t="s">
        <v>131</v>
      </c>
      <c r="H18" s="90" t="s">
        <v>132</v>
      </c>
      <c r="I18" s="91" t="s">
        <v>133</v>
      </c>
      <c r="J18" s="161"/>
      <c r="K18" s="163"/>
    </row>
    <row r="19" spans="2:12" ht="12" customHeight="1" x14ac:dyDescent="0.15">
      <c r="D19" s="32"/>
      <c r="E19" s="109"/>
      <c r="F19" s="110" t="s">
        <v>54</v>
      </c>
      <c r="J19" s="109"/>
      <c r="K19" s="25" t="s">
        <v>54</v>
      </c>
    </row>
    <row r="20" spans="2:12" ht="18" customHeight="1" x14ac:dyDescent="0.15">
      <c r="B20" s="93" t="s">
        <v>102</v>
      </c>
      <c r="C20" s="94">
        <v>27</v>
      </c>
      <c r="D20" s="95" t="s">
        <v>150</v>
      </c>
      <c r="E20" s="98">
        <v>1582707</v>
      </c>
      <c r="F20" s="111">
        <v>2.7</v>
      </c>
      <c r="G20" s="113">
        <v>28666</v>
      </c>
      <c r="H20" s="96">
        <v>169478</v>
      </c>
      <c r="I20" s="96">
        <f t="shared" ref="I20:I28" si="0">SUM(G20:H20)</f>
        <v>198144</v>
      </c>
      <c r="J20" s="98">
        <v>29708026</v>
      </c>
      <c r="K20" s="112">
        <f t="shared" ref="K20:K27" si="1">I20/J20*100</f>
        <v>0.66697127570845671</v>
      </c>
    </row>
    <row r="21" spans="2:12" ht="18" customHeight="1" x14ac:dyDescent="0.15">
      <c r="B21" s="60"/>
      <c r="C21" s="94">
        <v>28</v>
      </c>
      <c r="D21" s="95"/>
      <c r="E21" s="98">
        <v>1756522</v>
      </c>
      <c r="F21" s="111">
        <v>2.8</v>
      </c>
      <c r="G21" s="114" t="s">
        <v>124</v>
      </c>
      <c r="H21" s="96">
        <v>118745</v>
      </c>
      <c r="I21" s="96">
        <f t="shared" si="0"/>
        <v>118745</v>
      </c>
      <c r="J21" s="98">
        <v>26543992</v>
      </c>
      <c r="K21" s="112">
        <f t="shared" si="1"/>
        <v>0.44735170203487101</v>
      </c>
    </row>
    <row r="22" spans="2:12" ht="18" customHeight="1" x14ac:dyDescent="0.15">
      <c r="B22" s="60"/>
      <c r="C22" s="94">
        <v>29</v>
      </c>
      <c r="D22" s="95"/>
      <c r="E22" s="98">
        <v>1856627</v>
      </c>
      <c r="F22" s="111">
        <v>2.7</v>
      </c>
      <c r="G22" s="114" t="s">
        <v>124</v>
      </c>
      <c r="H22" s="96">
        <v>159878</v>
      </c>
      <c r="I22" s="96">
        <f t="shared" si="0"/>
        <v>159878</v>
      </c>
      <c r="J22" s="98">
        <v>26492108</v>
      </c>
      <c r="K22" s="112">
        <f t="shared" si="1"/>
        <v>0.60349293457508169</v>
      </c>
    </row>
    <row r="23" spans="2:12" ht="18" customHeight="1" x14ac:dyDescent="0.15">
      <c r="B23" s="60"/>
      <c r="C23" s="94">
        <v>30</v>
      </c>
      <c r="D23" s="95"/>
      <c r="E23" s="115">
        <v>1919936</v>
      </c>
      <c r="F23" s="111">
        <v>2.2999999999999998</v>
      </c>
      <c r="G23" s="116" t="s">
        <v>124</v>
      </c>
      <c r="H23" s="96">
        <v>101422</v>
      </c>
      <c r="I23" s="96">
        <f t="shared" si="0"/>
        <v>101422</v>
      </c>
      <c r="J23" s="98">
        <v>27657907</v>
      </c>
      <c r="K23" s="112">
        <f t="shared" si="1"/>
        <v>0.36670164521125914</v>
      </c>
    </row>
    <row r="24" spans="2:12" ht="18" customHeight="1" x14ac:dyDescent="0.15">
      <c r="B24" s="60" t="s">
        <v>125</v>
      </c>
      <c r="C24" s="94" t="s">
        <v>42</v>
      </c>
      <c r="D24" s="95" t="s">
        <v>40</v>
      </c>
      <c r="E24" s="115">
        <v>1959664</v>
      </c>
      <c r="F24" s="117">
        <v>2.6</v>
      </c>
      <c r="G24" s="116" t="s">
        <v>124</v>
      </c>
      <c r="H24" s="118">
        <v>118814</v>
      </c>
      <c r="I24" s="96">
        <f t="shared" si="0"/>
        <v>118814</v>
      </c>
      <c r="J24" s="115">
        <v>29437659</v>
      </c>
      <c r="K24" s="112">
        <f t="shared" si="1"/>
        <v>0.40361225734695821</v>
      </c>
    </row>
    <row r="25" spans="2:12" ht="18" customHeight="1" x14ac:dyDescent="0.15">
      <c r="B25" s="60"/>
      <c r="C25" s="94">
        <v>2</v>
      </c>
      <c r="D25" s="95"/>
      <c r="E25" s="115">
        <v>2435362</v>
      </c>
      <c r="F25" s="117">
        <v>3.2</v>
      </c>
      <c r="G25" s="116" t="s">
        <v>124</v>
      </c>
      <c r="H25" s="118">
        <v>99620</v>
      </c>
      <c r="I25" s="119">
        <f t="shared" si="0"/>
        <v>99620</v>
      </c>
      <c r="J25" s="118">
        <v>40722811</v>
      </c>
      <c r="K25" s="112">
        <f t="shared" si="1"/>
        <v>0.24462947805837862</v>
      </c>
    </row>
    <row r="26" spans="2:12" ht="18" customHeight="1" x14ac:dyDescent="0.15">
      <c r="B26" s="60"/>
      <c r="C26" s="94">
        <v>3</v>
      </c>
      <c r="D26" s="60"/>
      <c r="E26" s="115">
        <v>2598932</v>
      </c>
      <c r="F26" s="117">
        <v>4</v>
      </c>
      <c r="G26" s="116">
        <v>164565</v>
      </c>
      <c r="H26" s="96">
        <v>150662</v>
      </c>
      <c r="I26" s="96">
        <f t="shared" si="0"/>
        <v>315227</v>
      </c>
      <c r="J26" s="115">
        <v>35256521</v>
      </c>
      <c r="K26" s="112">
        <f t="shared" si="1"/>
        <v>0.89409559156446539</v>
      </c>
    </row>
    <row r="27" spans="2:12" ht="18" customHeight="1" x14ac:dyDescent="0.15">
      <c r="B27" s="60"/>
      <c r="C27" s="94">
        <v>4</v>
      </c>
      <c r="D27" s="95"/>
      <c r="E27" s="115">
        <v>4036829</v>
      </c>
      <c r="F27" s="117">
        <v>4.9000000000000004</v>
      </c>
      <c r="G27" s="116" t="s">
        <v>124</v>
      </c>
      <c r="H27" s="118">
        <v>105599</v>
      </c>
      <c r="I27" s="119">
        <f t="shared" si="0"/>
        <v>105599</v>
      </c>
      <c r="J27" s="115">
        <v>35029191</v>
      </c>
      <c r="K27" s="112">
        <f t="shared" si="1"/>
        <v>0.30146000231635378</v>
      </c>
    </row>
    <row r="28" spans="2:12" ht="18" customHeight="1" x14ac:dyDescent="0.15">
      <c r="B28" s="101"/>
      <c r="C28" s="102">
        <v>5</v>
      </c>
      <c r="D28" s="103"/>
      <c r="E28" s="120">
        <v>4386048</v>
      </c>
      <c r="F28" s="121">
        <v>5.6</v>
      </c>
      <c r="G28" s="122" t="s">
        <v>124</v>
      </c>
      <c r="H28" s="123">
        <v>125317</v>
      </c>
      <c r="I28" s="124">
        <f t="shared" si="0"/>
        <v>125317</v>
      </c>
      <c r="J28" s="120">
        <v>36432483</v>
      </c>
      <c r="K28" s="152">
        <f>I28/J28*100</f>
        <v>0.3439705166403289</v>
      </c>
      <c r="L28" s="125"/>
    </row>
    <row r="30" spans="2:12" x14ac:dyDescent="0.15">
      <c r="B30" s="23" t="s">
        <v>57</v>
      </c>
    </row>
    <row r="31" spans="2:12" x14ac:dyDescent="0.15">
      <c r="B31" s="23" t="s">
        <v>135</v>
      </c>
    </row>
  </sheetData>
  <mergeCells count="13">
    <mergeCell ref="B4:D5"/>
    <mergeCell ref="E4:E5"/>
    <mergeCell ref="F4:F5"/>
    <mergeCell ref="B17:D18"/>
    <mergeCell ref="E17:E18"/>
    <mergeCell ref="F17:F18"/>
    <mergeCell ref="K17:K18"/>
    <mergeCell ref="J4:J5"/>
    <mergeCell ref="G17:I17"/>
    <mergeCell ref="J17:J18"/>
    <mergeCell ref="G4:G5"/>
    <mergeCell ref="H4:H5"/>
    <mergeCell ref="I4:I5"/>
  </mergeCells>
  <phoneticPr fontId="28"/>
  <hyperlinks>
    <hyperlink ref="A1" location="目次!A2" display="目次へ戻る" xr:uid="{72671290-3524-455A-8AC9-65D33E60934E}"/>
  </hyperlinks>
  <pageMargins left="0.78740157480314965" right="0.98425196850393704" top="0.98425196850393704" bottom="0.98425196850393704" header="0.51181102362204722" footer="0.51181102362204722"/>
  <pageSetup paperSize="9" firstPageNumber="73" orientation="portrait" useFirstPageNumber="1" r:id="rId1"/>
  <headerFooter scaleWithDoc="0" alignWithMargins="0">
    <oddHeader>&amp;C&amp;"ＭＳ ゴシック,regular"&amp;11１２　財政</oddHeader>
  </headerFooter>
  <ignoredErrors>
    <ignoredError sqref="I21:I25 I27:I28" unlockedFormula="1"/>
    <ignoredError sqref="I26 I20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4CF0-2778-4174-9336-5EDCC9C9277F}">
  <sheetPr codeName="Sheet8">
    <tabColor theme="5" tint="0.39997558519241921"/>
  </sheetPr>
  <dimension ref="A1:K30"/>
  <sheetViews>
    <sheetView showGridLines="0" topLeftCell="A14" zoomScaleNormal="100" zoomScaleSheetLayoutView="100" workbookViewId="0">
      <selection activeCell="F15" sqref="F15"/>
    </sheetView>
  </sheetViews>
  <sheetFormatPr defaultColWidth="9" defaultRowHeight="12" x14ac:dyDescent="0.15"/>
  <cols>
    <col min="1" max="1" width="10.59765625" style="23" customWidth="1"/>
    <col min="2" max="2" width="4.59765625" style="23" customWidth="1"/>
    <col min="3" max="3" width="2.59765625" style="23" customWidth="1"/>
    <col min="4" max="4" width="4.59765625" style="23" customWidth="1"/>
    <col min="5" max="9" width="12.09765625" style="23" customWidth="1"/>
    <col min="10" max="11" width="11.59765625" style="23" bestFit="1" customWidth="1"/>
    <col min="12" max="13" width="9" style="23" customWidth="1"/>
    <col min="14" max="14" width="11.59765625" style="23" bestFit="1" customWidth="1"/>
    <col min="15" max="15" width="9" style="23" bestFit="1"/>
    <col min="16" max="16384" width="9" style="23"/>
  </cols>
  <sheetData>
    <row r="1" spans="1:11" ht="15.9" customHeight="1" x14ac:dyDescent="0.2">
      <c r="A1" s="7" t="s">
        <v>26</v>
      </c>
    </row>
    <row r="2" spans="1:11" ht="16.350000000000001" customHeight="1" x14ac:dyDescent="0.2">
      <c r="B2" s="24" t="s">
        <v>136</v>
      </c>
    </row>
    <row r="3" spans="1:11" x14ac:dyDescent="0.15">
      <c r="I3" s="25" t="s">
        <v>30</v>
      </c>
      <c r="J3" s="25"/>
    </row>
    <row r="4" spans="1:11" ht="15" customHeight="1" x14ac:dyDescent="0.15">
      <c r="B4" s="160" t="s">
        <v>40</v>
      </c>
      <c r="C4" s="161"/>
      <c r="D4" s="161"/>
      <c r="E4" s="160" t="s">
        <v>46</v>
      </c>
      <c r="F4" s="163" t="s">
        <v>137</v>
      </c>
      <c r="G4" s="172"/>
      <c r="H4" s="172"/>
      <c r="I4" s="172"/>
    </row>
    <row r="5" spans="1:11" ht="15" customHeight="1" x14ac:dyDescent="0.15">
      <c r="B5" s="160"/>
      <c r="C5" s="161"/>
      <c r="D5" s="161"/>
      <c r="E5" s="160"/>
      <c r="F5" s="161" t="s">
        <v>4</v>
      </c>
      <c r="G5" s="161"/>
      <c r="H5" s="161"/>
      <c r="I5" s="163" t="s">
        <v>138</v>
      </c>
    </row>
    <row r="6" spans="1:11" ht="15" customHeight="1" x14ac:dyDescent="0.15">
      <c r="B6" s="160"/>
      <c r="C6" s="161"/>
      <c r="D6" s="161"/>
      <c r="E6" s="160"/>
      <c r="F6" s="29" t="s">
        <v>139</v>
      </c>
      <c r="G6" s="29" t="s">
        <v>130</v>
      </c>
      <c r="H6" s="29" t="s">
        <v>77</v>
      </c>
      <c r="I6" s="163"/>
    </row>
    <row r="7" spans="1:11" s="60" customFormat="1" ht="18" customHeight="1" x14ac:dyDescent="0.2">
      <c r="B7" s="93" t="s">
        <v>102</v>
      </c>
      <c r="C7" s="94">
        <v>27</v>
      </c>
      <c r="D7" s="95" t="s">
        <v>150</v>
      </c>
      <c r="E7" s="126">
        <f>SUM(F7,I7,E20,F20,G20,H20)</f>
        <v>14303757</v>
      </c>
      <c r="F7" s="127">
        <f t="shared" ref="F7:F14" si="0">SUM(G7:H7)</f>
        <v>6843528</v>
      </c>
      <c r="G7" s="127">
        <v>6343634</v>
      </c>
      <c r="H7" s="127">
        <v>499894</v>
      </c>
      <c r="I7" s="127">
        <v>6055162</v>
      </c>
      <c r="J7" s="78"/>
      <c r="K7" s="78"/>
    </row>
    <row r="8" spans="1:11" s="60" customFormat="1" ht="18" customHeight="1" x14ac:dyDescent="0.2">
      <c r="C8" s="94">
        <f>C7+1</f>
        <v>28</v>
      </c>
      <c r="D8" s="95"/>
      <c r="E8" s="126">
        <f t="shared" ref="E8:E15" si="1">SUM(F8,I8,E21,F21,G21,H21)</f>
        <v>14541678</v>
      </c>
      <c r="F8" s="127">
        <f t="shared" si="0"/>
        <v>7023139</v>
      </c>
      <c r="G8" s="127">
        <v>6510857</v>
      </c>
      <c r="H8" s="127">
        <v>512282</v>
      </c>
      <c r="I8" s="127">
        <v>6112365</v>
      </c>
      <c r="J8" s="78"/>
      <c r="K8" s="78"/>
    </row>
    <row r="9" spans="1:11" s="60" customFormat="1" ht="18" customHeight="1" x14ac:dyDescent="0.2">
      <c r="C9" s="94">
        <f>C8+1</f>
        <v>29</v>
      </c>
      <c r="D9" s="95"/>
      <c r="E9" s="126">
        <f t="shared" si="1"/>
        <v>14561514</v>
      </c>
      <c r="F9" s="127">
        <f t="shared" si="0"/>
        <v>7034030</v>
      </c>
      <c r="G9" s="127">
        <v>6578310</v>
      </c>
      <c r="H9" s="127">
        <v>455720</v>
      </c>
      <c r="I9" s="127">
        <v>6138040</v>
      </c>
      <c r="J9" s="78"/>
      <c r="K9" s="78"/>
    </row>
    <row r="10" spans="1:11" s="60" customFormat="1" ht="18" customHeight="1" x14ac:dyDescent="0.2">
      <c r="C10" s="94">
        <f>C9+1</f>
        <v>30</v>
      </c>
      <c r="D10" s="95"/>
      <c r="E10" s="126">
        <f t="shared" si="1"/>
        <v>14973051</v>
      </c>
      <c r="F10" s="127">
        <f t="shared" si="0"/>
        <v>7177979</v>
      </c>
      <c r="G10" s="127">
        <v>6679652</v>
      </c>
      <c r="H10" s="127">
        <v>498327</v>
      </c>
      <c r="I10" s="127">
        <v>6199652</v>
      </c>
      <c r="J10" s="78"/>
      <c r="K10" s="78"/>
    </row>
    <row r="11" spans="1:11" s="60" customFormat="1" ht="18" customHeight="1" x14ac:dyDescent="0.2">
      <c r="B11" s="60" t="s">
        <v>56</v>
      </c>
      <c r="C11" s="94" t="s">
        <v>42</v>
      </c>
      <c r="D11" s="95" t="s">
        <v>40</v>
      </c>
      <c r="E11" s="126">
        <f t="shared" si="1"/>
        <v>15656638</v>
      </c>
      <c r="F11" s="127">
        <f t="shared" si="0"/>
        <v>7618617</v>
      </c>
      <c r="G11" s="127">
        <v>7102006</v>
      </c>
      <c r="H11" s="127">
        <v>516611</v>
      </c>
      <c r="I11" s="127">
        <v>6406627</v>
      </c>
      <c r="J11" s="78"/>
      <c r="K11" s="78"/>
    </row>
    <row r="12" spans="1:11" s="60" customFormat="1" ht="18" customHeight="1" x14ac:dyDescent="0.2">
      <c r="C12" s="94">
        <v>2</v>
      </c>
      <c r="D12" s="95"/>
      <c r="E12" s="126">
        <f t="shared" si="1"/>
        <v>15648064</v>
      </c>
      <c r="F12" s="127">
        <f t="shared" si="0"/>
        <v>7516079</v>
      </c>
      <c r="G12" s="127">
        <v>7063393</v>
      </c>
      <c r="H12" s="127">
        <v>452686</v>
      </c>
      <c r="I12" s="127">
        <v>6495220</v>
      </c>
      <c r="J12" s="78"/>
      <c r="K12" s="78"/>
    </row>
    <row r="13" spans="1:11" s="60" customFormat="1" ht="18" customHeight="1" x14ac:dyDescent="0.2">
      <c r="C13" s="94">
        <v>3</v>
      </c>
      <c r="E13" s="126">
        <f t="shared" si="1"/>
        <v>15903083</v>
      </c>
      <c r="F13" s="127">
        <f t="shared" si="0"/>
        <v>7490161</v>
      </c>
      <c r="G13" s="127">
        <v>7104840</v>
      </c>
      <c r="H13" s="127">
        <v>385321</v>
      </c>
      <c r="I13" s="127">
        <v>6506490</v>
      </c>
      <c r="J13" s="78"/>
      <c r="K13" s="78"/>
    </row>
    <row r="14" spans="1:11" s="60" customFormat="1" ht="18" customHeight="1" x14ac:dyDescent="0.2">
      <c r="C14" s="94">
        <v>4</v>
      </c>
      <c r="D14" s="95"/>
      <c r="E14" s="126">
        <f t="shared" si="1"/>
        <v>16432591</v>
      </c>
      <c r="F14" s="127">
        <f t="shared" si="0"/>
        <v>7680548</v>
      </c>
      <c r="G14" s="127">
        <v>7250529</v>
      </c>
      <c r="H14" s="127">
        <v>430019</v>
      </c>
      <c r="I14" s="127">
        <v>6753321</v>
      </c>
      <c r="J14" s="78"/>
      <c r="K14" s="78"/>
    </row>
    <row r="15" spans="1:11" s="60" customFormat="1" ht="18" customHeight="1" x14ac:dyDescent="0.2">
      <c r="B15" s="101"/>
      <c r="C15" s="102">
        <v>5</v>
      </c>
      <c r="D15" s="103"/>
      <c r="E15" s="128">
        <f t="shared" si="1"/>
        <v>16826916</v>
      </c>
      <c r="F15" s="129">
        <v>7876775</v>
      </c>
      <c r="G15" s="129">
        <v>7444420</v>
      </c>
      <c r="H15" s="129">
        <v>432355</v>
      </c>
      <c r="I15" s="129">
        <v>6910773</v>
      </c>
    </row>
    <row r="16" spans="1:11" ht="30" customHeight="1" x14ac:dyDescent="0.15"/>
    <row r="17" spans="2:8" ht="15" customHeight="1" x14ac:dyDescent="0.15">
      <c r="B17" s="160" t="s">
        <v>40</v>
      </c>
      <c r="C17" s="161"/>
      <c r="D17" s="161"/>
      <c r="E17" s="163" t="s">
        <v>140</v>
      </c>
      <c r="F17" s="160"/>
      <c r="G17" s="171" t="s">
        <v>141</v>
      </c>
      <c r="H17" s="163" t="s">
        <v>142</v>
      </c>
    </row>
    <row r="18" spans="2:8" ht="15" customHeight="1" x14ac:dyDescent="0.15">
      <c r="B18" s="160"/>
      <c r="C18" s="161"/>
      <c r="D18" s="161"/>
      <c r="E18" s="163" t="s">
        <v>144</v>
      </c>
      <c r="F18" s="160" t="s">
        <v>145</v>
      </c>
      <c r="G18" s="161"/>
      <c r="H18" s="163"/>
    </row>
    <row r="19" spans="2:8" ht="15" customHeight="1" x14ac:dyDescent="0.15">
      <c r="B19" s="160"/>
      <c r="C19" s="161"/>
      <c r="D19" s="161"/>
      <c r="E19" s="163"/>
      <c r="F19" s="160"/>
      <c r="G19" s="161"/>
      <c r="H19" s="163"/>
    </row>
    <row r="20" spans="2:8" ht="18" customHeight="1" x14ac:dyDescent="0.15">
      <c r="B20" s="93" t="s">
        <v>102</v>
      </c>
      <c r="C20" s="94">
        <v>27</v>
      </c>
      <c r="D20" s="95" t="s">
        <v>150</v>
      </c>
      <c r="E20" s="126">
        <v>45226</v>
      </c>
      <c r="F20" s="96">
        <v>511227</v>
      </c>
      <c r="G20" s="130" t="s">
        <v>19</v>
      </c>
      <c r="H20" s="96">
        <v>848614</v>
      </c>
    </row>
    <row r="21" spans="2:8" ht="18" customHeight="1" x14ac:dyDescent="0.15">
      <c r="B21" s="60"/>
      <c r="C21" s="94">
        <f>C20+1</f>
        <v>28</v>
      </c>
      <c r="D21" s="95"/>
      <c r="E21" s="126">
        <v>57297</v>
      </c>
      <c r="F21" s="96">
        <v>488352</v>
      </c>
      <c r="G21" s="130" t="s">
        <v>19</v>
      </c>
      <c r="H21" s="96">
        <v>860525</v>
      </c>
    </row>
    <row r="22" spans="2:8" ht="18" customHeight="1" x14ac:dyDescent="0.15">
      <c r="B22" s="60"/>
      <c r="C22" s="94">
        <f>C21+1</f>
        <v>29</v>
      </c>
      <c r="D22" s="95"/>
      <c r="E22" s="126">
        <v>59717</v>
      </c>
      <c r="F22" s="96">
        <v>461889</v>
      </c>
      <c r="G22" s="130" t="s">
        <v>19</v>
      </c>
      <c r="H22" s="96">
        <v>867838</v>
      </c>
    </row>
    <row r="23" spans="2:8" ht="18" customHeight="1" x14ac:dyDescent="0.15">
      <c r="B23" s="60"/>
      <c r="C23" s="94">
        <f>C22+1</f>
        <v>30</v>
      </c>
      <c r="D23" s="95"/>
      <c r="E23" s="126">
        <v>62520</v>
      </c>
      <c r="F23" s="96">
        <v>440449</v>
      </c>
      <c r="G23" s="130" t="s">
        <v>19</v>
      </c>
      <c r="H23" s="96">
        <v>1092451</v>
      </c>
    </row>
    <row r="24" spans="2:8" ht="18" customHeight="1" x14ac:dyDescent="0.15">
      <c r="B24" s="60" t="s">
        <v>56</v>
      </c>
      <c r="C24" s="94" t="s">
        <v>42</v>
      </c>
      <c r="D24" s="95" t="s">
        <v>40</v>
      </c>
      <c r="E24" s="126">
        <v>65494</v>
      </c>
      <c r="F24" s="96">
        <v>446673</v>
      </c>
      <c r="G24" s="130" t="s">
        <v>19</v>
      </c>
      <c r="H24" s="96">
        <v>1119227</v>
      </c>
    </row>
    <row r="25" spans="2:8" ht="18" customHeight="1" x14ac:dyDescent="0.15">
      <c r="B25" s="60"/>
      <c r="C25" s="94">
        <v>2</v>
      </c>
      <c r="D25" s="95"/>
      <c r="E25" s="126">
        <v>70089</v>
      </c>
      <c r="F25" s="96">
        <v>438189</v>
      </c>
      <c r="G25" s="130" t="s">
        <v>19</v>
      </c>
      <c r="H25" s="96">
        <v>1128487</v>
      </c>
    </row>
    <row r="26" spans="2:8" ht="18" customHeight="1" x14ac:dyDescent="0.15">
      <c r="B26" s="60"/>
      <c r="C26" s="94">
        <v>3</v>
      </c>
      <c r="D26" s="60"/>
      <c r="E26" s="126">
        <v>72790</v>
      </c>
      <c r="F26" s="96">
        <v>476967</v>
      </c>
      <c r="G26" s="130" t="s">
        <v>19</v>
      </c>
      <c r="H26" s="96">
        <v>1356675</v>
      </c>
    </row>
    <row r="27" spans="2:8" ht="18" customHeight="1" x14ac:dyDescent="0.15">
      <c r="B27" s="60"/>
      <c r="C27" s="94">
        <v>4</v>
      </c>
      <c r="D27" s="95"/>
      <c r="E27" s="126">
        <v>76441</v>
      </c>
      <c r="F27" s="96">
        <v>509095</v>
      </c>
      <c r="G27" s="130" t="s">
        <v>19</v>
      </c>
      <c r="H27" s="96">
        <v>1413186</v>
      </c>
    </row>
    <row r="28" spans="2:8" ht="18" customHeight="1" x14ac:dyDescent="0.15">
      <c r="B28" s="101"/>
      <c r="C28" s="102">
        <v>5</v>
      </c>
      <c r="D28" s="103"/>
      <c r="E28" s="128">
        <v>79389</v>
      </c>
      <c r="F28" s="105">
        <v>515067</v>
      </c>
      <c r="G28" s="131" t="s">
        <v>98</v>
      </c>
      <c r="H28" s="105">
        <v>1444912</v>
      </c>
    </row>
    <row r="30" spans="2:8" x14ac:dyDescent="0.15">
      <c r="B30" s="23" t="s">
        <v>83</v>
      </c>
    </row>
  </sheetData>
  <mergeCells count="11">
    <mergeCell ref="E18:E19"/>
    <mergeCell ref="F18:F19"/>
    <mergeCell ref="B4:D6"/>
    <mergeCell ref="E4:E6"/>
    <mergeCell ref="F4:I4"/>
    <mergeCell ref="F5:H5"/>
    <mergeCell ref="I5:I6"/>
    <mergeCell ref="B17:D19"/>
    <mergeCell ref="E17:F17"/>
    <mergeCell ref="G17:G19"/>
    <mergeCell ref="H17:H19"/>
  </mergeCells>
  <phoneticPr fontId="28"/>
  <hyperlinks>
    <hyperlink ref="A1" location="目次!A2" display="目次へ戻る" xr:uid="{A5E8A99E-4A5D-416B-B9EA-EC1F464B9818}"/>
  </hyperlinks>
  <pageMargins left="0.98425196850393704" right="0.78740157480314965" top="0.98425196850393704" bottom="0.98425196850393704" header="0.51181102362204722" footer="0.51181102362204722"/>
  <pageSetup paperSize="9" firstPageNumber="0" orientation="portrait" r:id="rId1"/>
  <headerFooter scaleWithDoc="0" alignWithMargins="0">
    <oddHeader>&amp;C&amp;"ＭＳ ゴシック,regular"&amp;11１２　財政</oddHeader>
  </headerFooter>
  <ignoredErrors>
    <ignoredError sqref="F7:F14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9D896-B40E-446A-AC62-01A45F47D050}">
  <sheetPr codeName="Sheet9">
    <tabColor theme="5" tint="0.39997558519241921"/>
  </sheetPr>
  <dimension ref="A1:P42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23" customWidth="1"/>
    <col min="2" max="2" width="4.59765625" style="23" customWidth="1"/>
    <col min="3" max="3" width="2.69921875" style="23" customWidth="1"/>
    <col min="4" max="4" width="4.59765625" style="23" customWidth="1"/>
    <col min="5" max="5" width="11.59765625" style="132" customWidth="1"/>
    <col min="6" max="7" width="10.59765625" style="132" customWidth="1"/>
    <col min="8" max="8" width="11.59765625" style="132" customWidth="1"/>
    <col min="9" max="10" width="10.59765625" style="132" customWidth="1"/>
    <col min="11" max="11" width="11.59765625" style="132" customWidth="1"/>
    <col min="12" max="12" width="17" style="132" customWidth="1"/>
    <col min="13" max="16" width="11.59765625" style="132" customWidth="1"/>
    <col min="17" max="17" width="9" style="23" bestFit="1"/>
    <col min="18" max="16384" width="9" style="23"/>
  </cols>
  <sheetData>
    <row r="1" spans="1:12" ht="15.9" customHeight="1" x14ac:dyDescent="0.2">
      <c r="A1" s="7" t="s">
        <v>26</v>
      </c>
    </row>
    <row r="2" spans="1:12" ht="16.5" customHeight="1" x14ac:dyDescent="0.2">
      <c r="B2" s="24" t="s">
        <v>146</v>
      </c>
    </row>
    <row r="3" spans="1:12" ht="12" customHeight="1" x14ac:dyDescent="0.15">
      <c r="H3" s="23"/>
    </row>
    <row r="4" spans="1:12" ht="22.5" customHeight="1" x14ac:dyDescent="0.15">
      <c r="B4" s="160" t="s">
        <v>40</v>
      </c>
      <c r="C4" s="161"/>
      <c r="D4" s="161"/>
      <c r="E4" s="177" t="s">
        <v>46</v>
      </c>
      <c r="F4" s="177"/>
      <c r="G4" s="177"/>
      <c r="H4" s="177" t="s">
        <v>4</v>
      </c>
      <c r="I4" s="177"/>
      <c r="J4" s="178"/>
    </row>
    <row r="5" spans="1:12" s="94" customFormat="1" ht="22.5" customHeight="1" x14ac:dyDescent="0.2">
      <c r="B5" s="160"/>
      <c r="C5" s="161"/>
      <c r="D5" s="161"/>
      <c r="E5" s="133" t="s">
        <v>61</v>
      </c>
      <c r="F5" s="133" t="s">
        <v>147</v>
      </c>
      <c r="G5" s="133" t="s">
        <v>148</v>
      </c>
      <c r="H5" s="133" t="s">
        <v>61</v>
      </c>
      <c r="I5" s="133" t="s">
        <v>147</v>
      </c>
      <c r="J5" s="134" t="s">
        <v>148</v>
      </c>
      <c r="L5" s="135"/>
    </row>
    <row r="6" spans="1:12" s="25" customFormat="1" ht="12" customHeight="1" x14ac:dyDescent="0.15">
      <c r="D6" s="110"/>
      <c r="E6" s="136" t="s">
        <v>38</v>
      </c>
      <c r="F6" s="136" t="s">
        <v>134</v>
      </c>
      <c r="G6" s="137" t="s">
        <v>134</v>
      </c>
      <c r="H6" s="138" t="s">
        <v>38</v>
      </c>
      <c r="I6" s="139" t="s">
        <v>134</v>
      </c>
      <c r="J6" s="140" t="s">
        <v>134</v>
      </c>
    </row>
    <row r="7" spans="1:12" s="60" customFormat="1" ht="18" customHeight="1" x14ac:dyDescent="0.15">
      <c r="B7" s="93" t="s">
        <v>102</v>
      </c>
      <c r="C7" s="94">
        <v>28</v>
      </c>
      <c r="D7" s="95" t="s">
        <v>150</v>
      </c>
      <c r="E7" s="98">
        <v>14541678</v>
      </c>
      <c r="F7" s="96">
        <v>180539</v>
      </c>
      <c r="G7" s="119">
        <v>372606</v>
      </c>
      <c r="H7" s="98">
        <v>7023139</v>
      </c>
      <c r="I7" s="96">
        <v>87194.137511484121</v>
      </c>
      <c r="J7" s="96">
        <v>179955.90232403207</v>
      </c>
      <c r="L7" s="34"/>
    </row>
    <row r="8" spans="1:12" s="60" customFormat="1" ht="18" customHeight="1" x14ac:dyDescent="0.2">
      <c r="C8" s="94">
        <f>C7+1</f>
        <v>29</v>
      </c>
      <c r="D8" s="95"/>
      <c r="E8" s="98">
        <v>14561514</v>
      </c>
      <c r="F8" s="96">
        <v>179437</v>
      </c>
      <c r="G8" s="119">
        <v>367724</v>
      </c>
      <c r="H8" s="98">
        <v>7034030</v>
      </c>
      <c r="I8" s="96">
        <v>86678</v>
      </c>
      <c r="J8" s="96">
        <v>177632</v>
      </c>
      <c r="L8" s="93"/>
    </row>
    <row r="9" spans="1:12" s="60" customFormat="1" ht="18" customHeight="1" x14ac:dyDescent="0.2">
      <c r="C9" s="94">
        <f>C8+1</f>
        <v>30</v>
      </c>
      <c r="D9" s="95"/>
      <c r="E9" s="98">
        <v>14973051</v>
      </c>
      <c r="F9" s="77">
        <v>182984</v>
      </c>
      <c r="G9" s="119">
        <v>372482</v>
      </c>
      <c r="H9" s="98">
        <v>7177979</v>
      </c>
      <c r="I9" s="96">
        <v>87721</v>
      </c>
      <c r="J9" s="96">
        <v>178566</v>
      </c>
    </row>
    <row r="10" spans="1:12" s="60" customFormat="1" ht="18" customHeight="1" x14ac:dyDescent="0.2">
      <c r="B10" s="60" t="s">
        <v>56</v>
      </c>
      <c r="C10" s="94" t="s">
        <v>42</v>
      </c>
      <c r="D10" s="95" t="s">
        <v>40</v>
      </c>
      <c r="E10" s="98">
        <v>15656638</v>
      </c>
      <c r="F10" s="96">
        <v>188916.42936435156</v>
      </c>
      <c r="G10" s="119">
        <v>380246.21736490587</v>
      </c>
      <c r="H10" s="98">
        <v>7618617</v>
      </c>
      <c r="I10" s="96">
        <v>91927.904339012501</v>
      </c>
      <c r="J10" s="96">
        <v>185030.16393442624</v>
      </c>
    </row>
    <row r="11" spans="1:12" s="60" customFormat="1" ht="18" customHeight="1" x14ac:dyDescent="0.2">
      <c r="C11" s="94">
        <v>2</v>
      </c>
      <c r="D11" s="95"/>
      <c r="E11" s="98">
        <v>15648064</v>
      </c>
      <c r="F11" s="96">
        <v>186684.29152598992</v>
      </c>
      <c r="G11" s="119">
        <v>373212.74565922533</v>
      </c>
      <c r="H11" s="98">
        <v>7516079</v>
      </c>
      <c r="I11" s="96">
        <v>89668.209637203094</v>
      </c>
      <c r="J11" s="96">
        <v>179261.56744896012</v>
      </c>
      <c r="L11" s="96"/>
    </row>
    <row r="12" spans="1:12" s="60" customFormat="1" ht="18" customHeight="1" x14ac:dyDescent="0.2">
      <c r="C12" s="94">
        <f>C11+1</f>
        <v>3</v>
      </c>
      <c r="E12" s="98">
        <v>15903083</v>
      </c>
      <c r="F12" s="96">
        <v>189817.29747794845</v>
      </c>
      <c r="G12" s="119">
        <v>376270.74411451555</v>
      </c>
      <c r="H12" s="98">
        <v>7490161</v>
      </c>
      <c r="I12" s="96">
        <v>89401.666248910857</v>
      </c>
      <c r="J12" s="96">
        <v>177218.99917189163</v>
      </c>
    </row>
    <row r="13" spans="1:12" s="60" customFormat="1" ht="18" customHeight="1" x14ac:dyDescent="0.2">
      <c r="C13" s="94">
        <f>C12+1</f>
        <v>4</v>
      </c>
      <c r="D13" s="95"/>
      <c r="E13" s="98">
        <v>16432591</v>
      </c>
      <c r="F13" s="96">
        <v>197509.47727737113</v>
      </c>
      <c r="G13" s="119">
        <v>389841.31239324348</v>
      </c>
      <c r="H13" s="98">
        <v>7680548</v>
      </c>
      <c r="I13" s="96">
        <v>92315.388406110651</v>
      </c>
      <c r="J13" s="96">
        <v>182210.76105522871</v>
      </c>
      <c r="L13" s="96"/>
    </row>
    <row r="14" spans="1:12" s="60" customFormat="1" ht="18" customHeight="1" x14ac:dyDescent="0.2">
      <c r="B14" s="101"/>
      <c r="C14" s="102">
        <f>C13+1</f>
        <v>5</v>
      </c>
      <c r="D14" s="103"/>
      <c r="E14" s="104">
        <v>16826916</v>
      </c>
      <c r="F14" s="105">
        <v>201281.30719266977</v>
      </c>
      <c r="G14" s="124">
        <v>393510.81593040389</v>
      </c>
      <c r="H14" s="104">
        <v>7876775</v>
      </c>
      <c r="I14" s="105">
        <v>94220.923695259509</v>
      </c>
      <c r="J14" s="105">
        <v>184204.64909613901</v>
      </c>
      <c r="K14" s="141"/>
    </row>
    <row r="15" spans="1:12" ht="21" customHeight="1" x14ac:dyDescent="0.15">
      <c r="J15" s="34"/>
      <c r="L15" s="96"/>
    </row>
    <row r="16" spans="1:12" ht="22.5" customHeight="1" x14ac:dyDescent="0.15">
      <c r="B16" s="160" t="s">
        <v>40</v>
      </c>
      <c r="C16" s="161"/>
      <c r="D16" s="161"/>
      <c r="E16" s="177" t="s">
        <v>138</v>
      </c>
      <c r="F16" s="177"/>
      <c r="G16" s="177"/>
      <c r="H16" s="177" t="s">
        <v>144</v>
      </c>
      <c r="I16" s="177"/>
      <c r="J16" s="178"/>
      <c r="L16" s="34"/>
    </row>
    <row r="17" spans="2:12" ht="22.5" customHeight="1" x14ac:dyDescent="0.15">
      <c r="B17" s="160"/>
      <c r="C17" s="161"/>
      <c r="D17" s="161"/>
      <c r="E17" s="133" t="s">
        <v>61</v>
      </c>
      <c r="F17" s="133" t="s">
        <v>147</v>
      </c>
      <c r="G17" s="133" t="s">
        <v>148</v>
      </c>
      <c r="H17" s="133" t="s">
        <v>61</v>
      </c>
      <c r="I17" s="133" t="s">
        <v>147</v>
      </c>
      <c r="J17" s="134" t="s">
        <v>148</v>
      </c>
      <c r="L17" s="96"/>
    </row>
    <row r="18" spans="2:12" ht="12" customHeight="1" x14ac:dyDescent="0.15">
      <c r="B18" s="25"/>
      <c r="C18" s="25"/>
      <c r="D18" s="110"/>
      <c r="E18" s="138" t="s">
        <v>38</v>
      </c>
      <c r="F18" s="139" t="s">
        <v>134</v>
      </c>
      <c r="G18" s="137" t="s">
        <v>134</v>
      </c>
      <c r="H18" s="138" t="s">
        <v>38</v>
      </c>
      <c r="I18" s="139" t="s">
        <v>134</v>
      </c>
      <c r="J18" s="139" t="s">
        <v>134</v>
      </c>
      <c r="L18" s="34"/>
    </row>
    <row r="19" spans="2:12" ht="18" customHeight="1" x14ac:dyDescent="0.15">
      <c r="B19" s="93" t="s">
        <v>102</v>
      </c>
      <c r="C19" s="94">
        <f t="shared" ref="C19:C26" si="0">C7</f>
        <v>28</v>
      </c>
      <c r="D19" s="95" t="s">
        <v>40</v>
      </c>
      <c r="E19" s="98">
        <v>6112365</v>
      </c>
      <c r="F19" s="96">
        <v>75886.636207881209</v>
      </c>
      <c r="G19" s="119">
        <v>156618.87923745101</v>
      </c>
      <c r="H19" s="98">
        <v>57297</v>
      </c>
      <c r="I19" s="96">
        <v>711.35748516375736</v>
      </c>
      <c r="J19" s="96">
        <v>1468.1374433084789</v>
      </c>
      <c r="L19" s="34"/>
    </row>
    <row r="20" spans="2:12" ht="18" customHeight="1" x14ac:dyDescent="0.15">
      <c r="B20" s="60"/>
      <c r="C20" s="94">
        <f t="shared" si="0"/>
        <v>29</v>
      </c>
      <c r="D20" s="95"/>
      <c r="E20" s="98">
        <v>6138040</v>
      </c>
      <c r="F20" s="96">
        <v>75637</v>
      </c>
      <c r="G20" s="119">
        <v>155005</v>
      </c>
      <c r="H20" s="98">
        <v>59717</v>
      </c>
      <c r="I20" s="96">
        <v>736</v>
      </c>
      <c r="J20" s="96">
        <v>1508</v>
      </c>
      <c r="L20" s="34"/>
    </row>
    <row r="21" spans="2:12" ht="18" customHeight="1" x14ac:dyDescent="0.15">
      <c r="B21" s="60"/>
      <c r="C21" s="94">
        <f t="shared" si="0"/>
        <v>30</v>
      </c>
      <c r="D21" s="95"/>
      <c r="E21" s="98">
        <v>6199652</v>
      </c>
      <c r="F21" s="96">
        <v>75765</v>
      </c>
      <c r="G21" s="119">
        <v>154228</v>
      </c>
      <c r="H21" s="98">
        <v>62520</v>
      </c>
      <c r="I21" s="96">
        <v>764</v>
      </c>
      <c r="J21" s="96">
        <v>1555</v>
      </c>
      <c r="L21" s="34"/>
    </row>
    <row r="22" spans="2:12" ht="18" customHeight="1" x14ac:dyDescent="0.15">
      <c r="B22" s="60" t="s">
        <v>56</v>
      </c>
      <c r="C22" s="94" t="str">
        <f t="shared" si="0"/>
        <v>元</v>
      </c>
      <c r="D22" s="95" t="s">
        <v>40</v>
      </c>
      <c r="E22" s="98">
        <v>6406627</v>
      </c>
      <c r="F22" s="96">
        <v>77303.767073700466</v>
      </c>
      <c r="G22" s="119">
        <v>155595.06982392227</v>
      </c>
      <c r="H22" s="98">
        <v>65494</v>
      </c>
      <c r="I22" s="96">
        <v>790.26497417829046</v>
      </c>
      <c r="J22" s="96">
        <v>1590.6253794778386</v>
      </c>
      <c r="L22" s="34"/>
    </row>
    <row r="23" spans="2:12" ht="18" customHeight="1" x14ac:dyDescent="0.15">
      <c r="C23" s="94">
        <f t="shared" si="0"/>
        <v>2</v>
      </c>
      <c r="D23" s="95"/>
      <c r="E23" s="98">
        <v>6495220</v>
      </c>
      <c r="F23" s="96">
        <v>77489.173357511841</v>
      </c>
      <c r="G23" s="142">
        <v>154913.66151497807</v>
      </c>
      <c r="H23" s="98">
        <v>70089</v>
      </c>
      <c r="I23" s="96">
        <v>836.17470562269602</v>
      </c>
      <c r="J23" s="96">
        <v>1671.6514024041214</v>
      </c>
      <c r="L23" s="96"/>
    </row>
    <row r="24" spans="2:12" ht="18" customHeight="1" x14ac:dyDescent="0.15">
      <c r="B24" s="60"/>
      <c r="C24" s="94">
        <f t="shared" si="0"/>
        <v>3</v>
      </c>
      <c r="D24" s="95"/>
      <c r="E24" s="98">
        <v>6506490</v>
      </c>
      <c r="F24" s="96">
        <v>77660.6867905611</v>
      </c>
      <c r="G24" s="119">
        <v>153945.10824559329</v>
      </c>
      <c r="H24" s="98">
        <v>72790</v>
      </c>
      <c r="I24" s="96">
        <v>868.81273797161646</v>
      </c>
      <c r="J24" s="96">
        <v>1722.2287945108246</v>
      </c>
    </row>
    <row r="25" spans="2:12" ht="18" customHeight="1" x14ac:dyDescent="0.15">
      <c r="B25" s="60"/>
      <c r="C25" s="94">
        <f t="shared" si="0"/>
        <v>4</v>
      </c>
      <c r="D25" s="95"/>
      <c r="E25" s="98">
        <v>6753321</v>
      </c>
      <c r="F25" s="96">
        <v>81170.69916705729</v>
      </c>
      <c r="G25" s="119">
        <v>160213.5367242361</v>
      </c>
      <c r="H25" s="98">
        <v>76441</v>
      </c>
      <c r="I25" s="96">
        <v>918.77306217622811</v>
      </c>
      <c r="J25" s="96">
        <v>1813.4608085025623</v>
      </c>
    </row>
    <row r="26" spans="2:12" ht="18" customHeight="1" x14ac:dyDescent="0.15">
      <c r="B26" s="101"/>
      <c r="C26" s="143">
        <f t="shared" si="0"/>
        <v>5</v>
      </c>
      <c r="D26" s="103"/>
      <c r="E26" s="104">
        <v>6910773</v>
      </c>
      <c r="F26" s="105">
        <v>82665.737628440533</v>
      </c>
      <c r="G26" s="124">
        <v>161613.92390262155</v>
      </c>
      <c r="H26" s="104">
        <v>79389</v>
      </c>
      <c r="I26" s="105">
        <v>949.64054593954472</v>
      </c>
      <c r="J26" s="105">
        <v>1856.5749163957812</v>
      </c>
    </row>
    <row r="27" spans="2:12" ht="21" customHeight="1" x14ac:dyDescent="0.15">
      <c r="F27" s="144"/>
      <c r="G27" s="144"/>
      <c r="J27" s="34"/>
    </row>
    <row r="28" spans="2:12" ht="22.5" customHeight="1" x14ac:dyDescent="0.15">
      <c r="B28" s="173" t="s">
        <v>40</v>
      </c>
      <c r="C28" s="173"/>
      <c r="D28" s="174"/>
      <c r="E28" s="177" t="s">
        <v>145</v>
      </c>
      <c r="F28" s="177"/>
      <c r="G28" s="177"/>
      <c r="H28" s="177" t="s">
        <v>142</v>
      </c>
      <c r="I28" s="177"/>
      <c r="J28" s="178"/>
    </row>
    <row r="29" spans="2:12" s="94" customFormat="1" ht="22.5" customHeight="1" x14ac:dyDescent="0.2">
      <c r="B29" s="175"/>
      <c r="C29" s="175"/>
      <c r="D29" s="176"/>
      <c r="E29" s="133" t="s">
        <v>61</v>
      </c>
      <c r="F29" s="133" t="s">
        <v>147</v>
      </c>
      <c r="G29" s="133" t="s">
        <v>148</v>
      </c>
      <c r="H29" s="133" t="s">
        <v>61</v>
      </c>
      <c r="I29" s="133" t="s">
        <v>147</v>
      </c>
      <c r="J29" s="134" t="s">
        <v>148</v>
      </c>
    </row>
    <row r="30" spans="2:12" ht="12" customHeight="1" x14ac:dyDescent="0.15">
      <c r="B30" s="25"/>
      <c r="C30" s="25"/>
      <c r="D30" s="110"/>
      <c r="E30" s="136" t="s">
        <v>38</v>
      </c>
      <c r="F30" s="136" t="s">
        <v>134</v>
      </c>
      <c r="G30" s="137" t="s">
        <v>134</v>
      </c>
      <c r="H30" s="138" t="s">
        <v>38</v>
      </c>
      <c r="I30" s="139" t="s">
        <v>134</v>
      </c>
      <c r="J30" s="139" t="s">
        <v>134</v>
      </c>
    </row>
    <row r="31" spans="2:12" s="60" customFormat="1" ht="18" customHeight="1" x14ac:dyDescent="0.2">
      <c r="B31" s="93" t="s">
        <v>102</v>
      </c>
      <c r="C31" s="94">
        <f>C19</f>
        <v>28</v>
      </c>
      <c r="D31" s="95" t="s">
        <v>40</v>
      </c>
      <c r="E31" s="96">
        <v>488352</v>
      </c>
      <c r="F31" s="96">
        <v>6063.0198892558292</v>
      </c>
      <c r="G31" s="119">
        <v>12513.183180874779</v>
      </c>
      <c r="H31" s="98">
        <v>860525</v>
      </c>
      <c r="I31" s="96">
        <v>10683.646611873961</v>
      </c>
      <c r="J31" s="96">
        <v>22049.478566120892</v>
      </c>
    </row>
    <row r="32" spans="2:12" s="60" customFormat="1" ht="18" customHeight="1" x14ac:dyDescent="0.2">
      <c r="C32" s="94">
        <f>C20</f>
        <v>29</v>
      </c>
      <c r="D32" s="95"/>
      <c r="E32" s="98">
        <v>461889</v>
      </c>
      <c r="F32" s="96">
        <v>5692</v>
      </c>
      <c r="G32" s="119">
        <v>11664</v>
      </c>
      <c r="H32" s="98">
        <v>867838</v>
      </c>
      <c r="I32" s="96">
        <v>10694</v>
      </c>
      <c r="J32" s="96">
        <v>21916</v>
      </c>
    </row>
    <row r="33" spans="2:10" s="60" customFormat="1" ht="18" customHeight="1" x14ac:dyDescent="0.2">
      <c r="C33" s="94">
        <f t="shared" ref="C33:C38" si="1">C21</f>
        <v>30</v>
      </c>
      <c r="D33" s="95"/>
      <c r="E33" s="98">
        <v>440449</v>
      </c>
      <c r="F33" s="96">
        <v>5383</v>
      </c>
      <c r="G33" s="119">
        <v>10957</v>
      </c>
      <c r="H33" s="98">
        <v>1092451</v>
      </c>
      <c r="I33" s="96">
        <v>13351</v>
      </c>
      <c r="J33" s="96">
        <v>27177</v>
      </c>
    </row>
    <row r="34" spans="2:10" s="60" customFormat="1" ht="18" customHeight="1" x14ac:dyDescent="0.2">
      <c r="B34" s="60" t="s">
        <v>56</v>
      </c>
      <c r="C34" s="94" t="str">
        <f t="shared" si="1"/>
        <v>元</v>
      </c>
      <c r="D34" s="95" t="s">
        <v>40</v>
      </c>
      <c r="E34" s="98">
        <v>446673</v>
      </c>
      <c r="F34" s="96">
        <v>5389.6544234760368</v>
      </c>
      <c r="G34" s="119">
        <v>10848.16029143898</v>
      </c>
      <c r="H34" s="98">
        <v>1119227</v>
      </c>
      <c r="I34" s="96">
        <v>13504.838553984266</v>
      </c>
      <c r="J34" s="96">
        <v>27182.197935640557</v>
      </c>
    </row>
    <row r="35" spans="2:10" s="60" customFormat="1" ht="18" customHeight="1" x14ac:dyDescent="0.2">
      <c r="C35" s="94">
        <f t="shared" si="1"/>
        <v>2</v>
      </c>
      <c r="D35" s="95"/>
      <c r="E35" s="98">
        <v>438189</v>
      </c>
      <c r="F35" s="96">
        <v>5227.6756421421842</v>
      </c>
      <c r="G35" s="119">
        <v>10450.9874069834</v>
      </c>
      <c r="H35" s="98">
        <v>1128487</v>
      </c>
      <c r="I35" s="96">
        <v>13463.058183510098</v>
      </c>
      <c r="J35" s="96">
        <v>26914.877885899637</v>
      </c>
    </row>
    <row r="36" spans="2:10" s="60" customFormat="1" ht="18" customHeight="1" x14ac:dyDescent="0.2">
      <c r="C36" s="94">
        <f t="shared" si="1"/>
        <v>3</v>
      </c>
      <c r="D36" s="95"/>
      <c r="E36" s="98">
        <v>476967</v>
      </c>
      <c r="F36" s="96">
        <v>5693.0210907007558</v>
      </c>
      <c r="G36" s="119">
        <v>11285.15320004732</v>
      </c>
      <c r="H36" s="98">
        <v>1356675</v>
      </c>
      <c r="I36" s="96">
        <v>16193.110609804133</v>
      </c>
      <c r="J36" s="96">
        <v>32099.254702472495</v>
      </c>
    </row>
    <row r="37" spans="2:10" s="60" customFormat="1" ht="18" customHeight="1" x14ac:dyDescent="0.2">
      <c r="C37" s="94">
        <f t="shared" si="1"/>
        <v>4</v>
      </c>
      <c r="D37" s="95"/>
      <c r="E37" s="98">
        <v>509095</v>
      </c>
      <c r="F37" s="96">
        <v>6119.0038341806994</v>
      </c>
      <c r="G37" s="119">
        <v>12077.600113873601</v>
      </c>
      <c r="H37" s="98">
        <v>1413186</v>
      </c>
      <c r="I37" s="96">
        <v>16985.61280784625</v>
      </c>
      <c r="J37" s="96">
        <v>33525.953691402545</v>
      </c>
    </row>
    <row r="38" spans="2:10" s="60" customFormat="1" ht="18" customHeight="1" x14ac:dyDescent="0.2">
      <c r="B38" s="101"/>
      <c r="C38" s="143">
        <f t="shared" si="1"/>
        <v>5</v>
      </c>
      <c r="D38" s="103"/>
      <c r="E38" s="104">
        <v>515067</v>
      </c>
      <c r="F38" s="105">
        <v>6161.1622148590295</v>
      </c>
      <c r="G38" s="124">
        <v>12045.251514230256</v>
      </c>
      <c r="H38" s="104">
        <v>1444912</v>
      </c>
      <c r="I38" s="105">
        <v>17283.84310817115</v>
      </c>
      <c r="J38" s="105">
        <v>33790.41650101728</v>
      </c>
    </row>
    <row r="39" spans="2:10" ht="12" customHeight="1" x14ac:dyDescent="0.15">
      <c r="B39" s="60"/>
      <c r="C39" s="145"/>
      <c r="D39" s="60"/>
      <c r="F39" s="144"/>
      <c r="G39" s="144"/>
      <c r="I39" s="144"/>
      <c r="J39" s="146"/>
    </row>
    <row r="40" spans="2:10" ht="12" customHeight="1" x14ac:dyDescent="0.15">
      <c r="B40" s="23" t="s">
        <v>57</v>
      </c>
    </row>
    <row r="41" spans="2:10" ht="12" customHeight="1" x14ac:dyDescent="0.15">
      <c r="B41" s="132" t="s">
        <v>149</v>
      </c>
    </row>
    <row r="42" spans="2:10" x14ac:dyDescent="0.15">
      <c r="B42" s="132" t="s">
        <v>143</v>
      </c>
    </row>
  </sheetData>
  <mergeCells count="9">
    <mergeCell ref="B28:D29"/>
    <mergeCell ref="E28:G28"/>
    <mergeCell ref="H28:J28"/>
    <mergeCell ref="B4:D5"/>
    <mergeCell ref="E4:G4"/>
    <mergeCell ref="H4:J4"/>
    <mergeCell ref="B16:D17"/>
    <mergeCell ref="E16:G16"/>
    <mergeCell ref="H16:J16"/>
  </mergeCells>
  <phoneticPr fontId="28"/>
  <hyperlinks>
    <hyperlink ref="A1" location="目次!A2" display="目次へ戻る" xr:uid="{C6ADFB1D-B70F-4B2E-9573-720A72F4F505}"/>
  </hyperlinks>
  <pageMargins left="0.78740157480314965" right="0.98425196850393704" top="0.98425196850393704" bottom="0.98425196850393704" header="0.51181102362204722" footer="0.51181102362204722"/>
  <pageSetup paperSize="9" firstPageNumber="75" orientation="portrait" useFirstPageNumber="1" r:id="rId1"/>
  <headerFooter scaleWithDoc="0" alignWithMargins="0">
    <oddHeader>&amp;C&amp;"ＭＳ ゴシック,regular"&amp;11１２　財政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目次</vt:lpstr>
      <vt:lpstr>表１</vt:lpstr>
      <vt:lpstr>表２, 表３</vt:lpstr>
      <vt:lpstr>表４</vt:lpstr>
      <vt:lpstr>表５,表６,表７</vt:lpstr>
      <vt:lpstr>表８</vt:lpstr>
      <vt:lpstr>表９</vt:lpstr>
      <vt:lpstr>表１０</vt:lpstr>
      <vt:lpstr>表１!Print_Area</vt:lpstr>
      <vt:lpstr>表１０!Print_Area</vt:lpstr>
      <vt:lpstr>'表２, 表３'!Print_Area</vt:lpstr>
      <vt:lpstr>表４!Print_Area</vt:lpstr>
      <vt:lpstr>'表５,表６,表７'!Print_Area</vt:lpstr>
      <vt:lpstr>表８!Print_Area</vt:lpstr>
      <vt:lpstr>表９!Print_Area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2025-04-17T07:34:53Z</cp:lastPrinted>
  <dcterms:created xsi:type="dcterms:W3CDTF">2002-12-12T06:02:38Z</dcterms:created>
  <dcterms:modified xsi:type="dcterms:W3CDTF">2025-04-28T06:42:15Z</dcterms:modified>
</cp:coreProperties>
</file>