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file01sv-24\02 総務部\デジタル推進課\情報推進担当\03統計担当\15_統計書（統計わこう）\令和６年度統計わこう\05_令和6年度版統計わこう（都市整備課まち）\HPアップロード用\データ\"/>
    </mc:Choice>
  </mc:AlternateContent>
  <xr:revisionPtr revIDLastSave="0" documentId="8_{74020548-274C-4F92-A933-D3638C2D4564}" xr6:coauthVersionLast="47" xr6:coauthVersionMax="47" xr10:uidLastSave="{00000000-0000-0000-0000-000000000000}"/>
  <bookViews>
    <workbookView xWindow="-108" yWindow="-108" windowWidth="23256" windowHeight="12456" firstSheet="4" activeTab="11" xr2:uid="{37C986A0-929C-48C0-B55E-FD53E4B8F65E}"/>
  </bookViews>
  <sheets>
    <sheet name="目次" sheetId="6" r:id="rId1"/>
    <sheet name="表１" sheetId="12" r:id="rId2"/>
    <sheet name="表２" sheetId="7" r:id="rId3"/>
    <sheet name="表３" sheetId="10" r:id="rId4"/>
    <sheet name="表４,表５" sheetId="1" r:id="rId5"/>
    <sheet name="表６,表７" sheetId="16" r:id="rId6"/>
    <sheet name="表８,表９" sheetId="3" r:id="rId7"/>
    <sheet name="表１０,表１１" sheetId="8" r:id="rId8"/>
    <sheet name="表１２" sheetId="11" r:id="rId9"/>
    <sheet name="表１３、表１４" sheetId="9" r:id="rId10"/>
    <sheet name="表１５" sheetId="13" r:id="rId11"/>
    <sheet name="表１６" sheetId="14" r:id="rId12"/>
    <sheet name="表１７,表１８" sheetId="15" r:id="rId13"/>
    <sheet name="表１９,２０" sheetId="4" r:id="rId14"/>
  </sheets>
  <definedNames>
    <definedName name="_xlnm.Print_Area" localSheetId="1">表１!$B$2:$G$33</definedName>
    <definedName name="_xlnm.Print_Area" localSheetId="7">'表１０,表１１'!$B$2:$J$55</definedName>
    <definedName name="_xlnm.Print_Area" localSheetId="8">表１２!$B$2:$AL$26</definedName>
    <definedName name="_xlnm.Print_Area" localSheetId="9">'表１３、表１４'!$B$2:$K$31</definedName>
    <definedName name="_xlnm.Print_Area" localSheetId="10">表１５!$B$2:$K$18</definedName>
    <definedName name="_xlnm.Print_Area" localSheetId="11">表１６!$B$2:$M$36</definedName>
    <definedName name="_xlnm.Print_Area" localSheetId="12">'表１７,表１８'!$B$2:$R$38</definedName>
    <definedName name="_xlnm.Print_Area" localSheetId="13">'表１９,２０'!$B$2:$Q$33</definedName>
    <definedName name="_xlnm.Print_Area" localSheetId="2">表２!$B$2:$J$14</definedName>
    <definedName name="_xlnm.Print_Area" localSheetId="3">表３!$B$2:$H$41</definedName>
    <definedName name="_xlnm.Print_Area" localSheetId="4">'表４,表５'!$B$2:$J$39</definedName>
    <definedName name="_xlnm.Print_Area" localSheetId="5">'表６,表７'!$B$2:$J$42</definedName>
    <definedName name="_xlnm.Print_Area" localSheetId="6">'表８,表９'!$B$2:$K$49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1" i="4" l="1"/>
  <c r="Q22" i="4"/>
  <c r="Q23" i="4"/>
  <c r="Q24" i="4"/>
  <c r="Q25" i="4"/>
  <c r="Q26" i="4"/>
  <c r="Q30" i="4"/>
  <c r="AG11" i="11"/>
  <c r="G11" i="11"/>
  <c r="F11" i="11"/>
  <c r="E12" i="11"/>
  <c r="E11" i="11"/>
  <c r="J38" i="8" l="1"/>
  <c r="I38" i="8"/>
  <c r="H38" i="8"/>
  <c r="G38" i="8"/>
  <c r="F49" i="8"/>
  <c r="F48" i="8"/>
  <c r="F47" i="8"/>
  <c r="F46" i="8"/>
  <c r="F45" i="8"/>
  <c r="F44" i="8"/>
  <c r="F43" i="8"/>
  <c r="F42" i="8"/>
  <c r="F41" i="8"/>
  <c r="F40" i="8"/>
  <c r="F39" i="8"/>
  <c r="F38" i="8"/>
  <c r="E38" i="8"/>
  <c r="F10" i="8"/>
  <c r="E10" i="8"/>
  <c r="Q29" i="4"/>
  <c r="Q28" i="4"/>
  <c r="Q27" i="4"/>
  <c r="M5" i="4"/>
  <c r="L5" i="4" l="1"/>
  <c r="K5" i="4"/>
  <c r="J5" i="4"/>
  <c r="I5" i="4"/>
  <c r="H5" i="4"/>
  <c r="G5" i="4"/>
  <c r="F5" i="4"/>
  <c r="E5" i="4"/>
  <c r="K25" i="15"/>
  <c r="J25" i="15"/>
  <c r="I25" i="15"/>
  <c r="H25" i="15"/>
  <c r="G25" i="15"/>
  <c r="F25" i="15"/>
  <c r="E25" i="15"/>
  <c r="C6" i="14"/>
  <c r="C7" i="14"/>
  <c r="C8" i="14"/>
  <c r="C9" i="14"/>
  <c r="F23" i="11"/>
  <c r="E23" i="11"/>
  <c r="F22" i="11"/>
  <c r="E22" i="11"/>
  <c r="F21" i="11"/>
  <c r="E21" i="11"/>
  <c r="F20" i="11"/>
  <c r="E20" i="11"/>
  <c r="F19" i="11"/>
  <c r="E19" i="11"/>
  <c r="F18" i="11"/>
  <c r="E18" i="11"/>
  <c r="F17" i="11"/>
  <c r="E17" i="11"/>
  <c r="F16" i="11"/>
  <c r="E16" i="11"/>
  <c r="F15" i="11"/>
  <c r="E15" i="11"/>
  <c r="F14" i="11"/>
  <c r="E14" i="11"/>
  <c r="F13" i="11"/>
  <c r="E13" i="11"/>
  <c r="F12" i="11"/>
  <c r="AL11" i="11"/>
  <c r="AK11" i="11"/>
  <c r="AJ11" i="11"/>
  <c r="AI11" i="11"/>
  <c r="AH11" i="11"/>
  <c r="T11" i="11"/>
  <c r="S11" i="11"/>
  <c r="R11" i="11"/>
  <c r="Q11" i="11"/>
  <c r="P11" i="11"/>
  <c r="O11" i="11"/>
  <c r="N11" i="11"/>
  <c r="M11" i="11"/>
  <c r="L11" i="11"/>
  <c r="K11" i="11"/>
  <c r="J11" i="11"/>
  <c r="I11" i="11"/>
  <c r="H11" i="11"/>
  <c r="J50" i="8"/>
  <c r="F50" i="8"/>
  <c r="J49" i="8"/>
  <c r="J48" i="8"/>
  <c r="J47" i="8"/>
  <c r="J46" i="8"/>
  <c r="J45" i="8"/>
  <c r="J44" i="8"/>
  <c r="J43" i="8"/>
  <c r="J42" i="8"/>
  <c r="J41" i="8"/>
  <c r="J40" i="8"/>
  <c r="J39" i="8"/>
  <c r="F22" i="8"/>
  <c r="F21" i="8"/>
  <c r="F20" i="8"/>
  <c r="F19" i="8"/>
  <c r="F18" i="8"/>
  <c r="F17" i="8"/>
  <c r="F16" i="8"/>
  <c r="F15" i="8"/>
  <c r="F14" i="8"/>
  <c r="F13" i="8"/>
  <c r="F12" i="8"/>
  <c r="F11" i="8"/>
  <c r="E10" i="16"/>
  <c r="E9" i="16"/>
  <c r="E8" i="16"/>
  <c r="E7" i="16"/>
  <c r="E6" i="16"/>
  <c r="E20" i="1"/>
  <c r="E14" i="1"/>
  <c r="E8" i="1"/>
  <c r="E19" i="1"/>
  <c r="E18" i="1"/>
  <c r="E13" i="1"/>
  <c r="E12" i="1"/>
  <c r="C12" i="1"/>
  <c r="C18" i="1"/>
  <c r="C13" i="1"/>
  <c r="C19" i="1"/>
  <c r="E7" i="1"/>
  <c r="E6" i="1"/>
  <c r="C14" i="1"/>
  <c r="C20" i="1"/>
  <c r="C18" i="14"/>
  <c r="C19" i="14"/>
  <c r="C20" i="14"/>
  <c r="C21" i="14" s="1"/>
  <c r="C22" i="14" s="1"/>
  <c r="F4" i="4"/>
  <c r="G4" i="4"/>
  <c r="H4" i="4"/>
  <c r="E31" i="4"/>
  <c r="F31" i="4"/>
  <c r="G31" i="4"/>
  <c r="H31" i="4"/>
  <c r="I31" i="4"/>
  <c r="J31" i="4"/>
  <c r="K31" i="4"/>
  <c r="L31" i="4"/>
  <c r="M31" i="4"/>
  <c r="N31" i="4"/>
  <c r="O31" i="4"/>
  <c r="P31" i="4"/>
</calcChain>
</file>

<file path=xl/sharedStrings.xml><?xml version="1.0" encoding="utf-8"?>
<sst xmlns="http://schemas.openxmlformats.org/spreadsheetml/2006/main" count="890" uniqueCount="341">
  <si>
    <t>表２</t>
    <rPh sb="0" eb="1">
      <t>ひょう</t>
    </rPh>
    <phoneticPr fontId="35" type="Hiragana"/>
  </si>
  <si>
    <t>８　社会保障</t>
    <rPh sb="2" eb="6">
      <t>しゃかい</t>
    </rPh>
    <phoneticPr fontId="35" type="Hiragana"/>
  </si>
  <si>
    <t xml:space="preserve">後期高齢者医療 </t>
  </si>
  <si>
    <t>表１　国民健康保険</t>
    <rPh sb="0" eb="1">
      <t>ヒョウ</t>
    </rPh>
    <rPh sb="3" eb="5">
      <t>コクミン</t>
    </rPh>
    <rPh sb="5" eb="7">
      <t>ケンコウ</t>
    </rPh>
    <rPh sb="7" eb="9">
      <t>ホケン</t>
    </rPh>
    <phoneticPr fontId="33"/>
  </si>
  <si>
    <t>表５</t>
    <rPh sb="0" eb="1">
      <t>ひょう</t>
    </rPh>
    <phoneticPr fontId="35" type="Hiragana"/>
  </si>
  <si>
    <t>表１０　児童センター利用状況</t>
    <rPh sb="0" eb="1">
      <t>ヒョウ</t>
    </rPh>
    <rPh sb="4" eb="6">
      <t>ジドウ</t>
    </rPh>
    <rPh sb="10" eb="12">
      <t>リヨウ</t>
    </rPh>
    <rPh sb="12" eb="14">
      <t>ジョウキョウ</t>
    </rPh>
    <phoneticPr fontId="33"/>
  </si>
  <si>
    <t>園児数</t>
  </si>
  <si>
    <t>目次</t>
    <rPh sb="0" eb="2">
      <t>もくじ</t>
    </rPh>
    <phoneticPr fontId="35" type="Hiragana"/>
  </si>
  <si>
    <t>（注3）４種混合とは百日せき・破傷風・ジフテリア・ポリオ</t>
    <rPh sb="1" eb="2">
      <t>チュウ</t>
    </rPh>
    <rPh sb="5" eb="6">
      <t>シュ</t>
    </rPh>
    <rPh sb="6" eb="8">
      <t>コンゴウ</t>
    </rPh>
    <rPh sb="10" eb="12">
      <t>ヒャクニチ</t>
    </rPh>
    <rPh sb="15" eb="18">
      <t>ハショウフウ</t>
    </rPh>
    <phoneticPr fontId="33"/>
  </si>
  <si>
    <t>表３</t>
    <rPh sb="0" eb="1">
      <t>ひょう</t>
    </rPh>
    <phoneticPr fontId="35" type="Hiragana"/>
  </si>
  <si>
    <t>統計表</t>
    <rPh sb="0" eb="3">
      <t>とうけいひょう</t>
    </rPh>
    <phoneticPr fontId="35" type="Hiragana"/>
  </si>
  <si>
    <t>被保険者数（人）</t>
    <rPh sb="0" eb="4">
      <t>ヒホケンシャ</t>
    </rPh>
    <rPh sb="4" eb="5">
      <t>スウ</t>
    </rPh>
    <rPh sb="6" eb="7">
      <t>ニン</t>
    </rPh>
    <phoneticPr fontId="33"/>
  </si>
  <si>
    <t>国民健康保険税</t>
    <rPh sb="0" eb="2">
      <t>コクミン</t>
    </rPh>
    <rPh sb="2" eb="4">
      <t>ケンコウ</t>
    </rPh>
    <rPh sb="4" eb="7">
      <t>ホケンゼイ</t>
    </rPh>
    <phoneticPr fontId="33"/>
  </si>
  <si>
    <t>住宅支援給付費</t>
    <rPh sb="0" eb="2">
      <t>ジュウタク</t>
    </rPh>
    <rPh sb="2" eb="4">
      <t>シエン</t>
    </rPh>
    <rPh sb="4" eb="6">
      <t>キュウフ</t>
    </rPh>
    <rPh sb="6" eb="7">
      <t>ヒ</t>
    </rPh>
    <phoneticPr fontId="33"/>
  </si>
  <si>
    <t>表１</t>
    <rPh sb="0" eb="1">
      <t>ひょう</t>
    </rPh>
    <phoneticPr fontId="35" type="Hiragana"/>
  </si>
  <si>
    <t>医療給付（円）</t>
    <rPh sb="0" eb="2">
      <t>イリョウ</t>
    </rPh>
    <rPh sb="2" eb="4">
      <t>キュウフ</t>
    </rPh>
    <rPh sb="5" eb="6">
      <t>エン</t>
    </rPh>
    <phoneticPr fontId="33"/>
  </si>
  <si>
    <t>表１４</t>
    <rPh sb="0" eb="1">
      <t>ひょう</t>
    </rPh>
    <phoneticPr fontId="35" type="Hiragana"/>
  </si>
  <si>
    <t>児童手当の支給額</t>
  </si>
  <si>
    <t>表１１</t>
    <rPh sb="0" eb="1">
      <t>ひょう</t>
    </rPh>
    <phoneticPr fontId="35" type="Hiragana"/>
  </si>
  <si>
    <t>表７</t>
    <rPh sb="0" eb="1">
      <t>ひょう</t>
    </rPh>
    <phoneticPr fontId="35" type="Hiragana"/>
  </si>
  <si>
    <t>扶助別保護人員及び保護金額</t>
    <rPh sb="0" eb="3">
      <t>ふじ</t>
    </rPh>
    <rPh sb="3" eb="7">
      <t>ほごじ</t>
    </rPh>
    <rPh sb="7" eb="8">
      <t>およ</t>
    </rPh>
    <rPh sb="9" eb="13">
      <t>ほごき</t>
    </rPh>
    <phoneticPr fontId="35" type="Hiragana"/>
  </si>
  <si>
    <t>国民健康保険</t>
  </si>
  <si>
    <t>平成</t>
  </si>
  <si>
    <t>国民年金適用・受給状況</t>
  </si>
  <si>
    <t>未収額（円）</t>
    <rPh sb="0" eb="3">
      <t>ミシュウガク</t>
    </rPh>
    <rPh sb="4" eb="5">
      <t>エン</t>
    </rPh>
    <phoneticPr fontId="33"/>
  </si>
  <si>
    <t>表４</t>
    <rPh sb="0" eb="1">
      <t>ひょう</t>
    </rPh>
    <phoneticPr fontId="35" type="Hiragana"/>
  </si>
  <si>
    <t>5月</t>
  </si>
  <si>
    <t>表１３</t>
    <rPh sb="0" eb="1">
      <t>ひょう</t>
    </rPh>
    <phoneticPr fontId="35" type="Hiragana"/>
  </si>
  <si>
    <t>表６</t>
    <rPh sb="0" eb="1">
      <t>ひょう</t>
    </rPh>
    <phoneticPr fontId="35" type="Hiragana"/>
  </si>
  <si>
    <t>教育扶助</t>
    <rPh sb="0" eb="2">
      <t>キョウイク</t>
    </rPh>
    <rPh sb="2" eb="4">
      <t>フジョ</t>
    </rPh>
    <phoneticPr fontId="33"/>
  </si>
  <si>
    <t>障害者手帳所持者数</t>
    <rPh sb="5" eb="9">
      <t>しょじ</t>
    </rPh>
    <phoneticPr fontId="35" type="Hiragana"/>
  </si>
  <si>
    <t>（注）世帯数、被保険者数は年間平均の数</t>
    <rPh sb="1" eb="2">
      <t>チュウ</t>
    </rPh>
    <phoneticPr fontId="33"/>
  </si>
  <si>
    <t>総合福祉会館「ゆめあい和光」利用状況</t>
    <rPh sb="0" eb="6">
      <t>そうごうふ</t>
    </rPh>
    <rPh sb="11" eb="14">
      <t>わこう</t>
    </rPh>
    <rPh sb="14" eb="18">
      <t>りようじ</t>
    </rPh>
    <phoneticPr fontId="35" type="Hiragana"/>
  </si>
  <si>
    <t>高齢者福祉センター利用状況</t>
  </si>
  <si>
    <t>療育手帳</t>
    <rPh sb="0" eb="2">
      <t>リョウイク</t>
    </rPh>
    <rPh sb="2" eb="4">
      <t>テチョウ</t>
    </rPh>
    <phoneticPr fontId="33"/>
  </si>
  <si>
    <t>乳幼児・子ども医療費支給状況</t>
    <rPh sb="4" eb="5">
      <t>こ</t>
    </rPh>
    <phoneticPr fontId="35" type="Hiragana"/>
  </si>
  <si>
    <t>3歳児健診</t>
    <rPh sb="1" eb="3">
      <t>サイジ</t>
    </rPh>
    <rPh sb="3" eb="5">
      <t>ケンシン</t>
    </rPh>
    <phoneticPr fontId="33"/>
  </si>
  <si>
    <t>表１７</t>
    <rPh sb="0" eb="1">
      <t>ひょう</t>
    </rPh>
    <phoneticPr fontId="35" type="Hiragana"/>
  </si>
  <si>
    <t>登録者数</t>
  </si>
  <si>
    <t>表８</t>
    <rPh sb="0" eb="1">
      <t>ひょう</t>
    </rPh>
    <phoneticPr fontId="35" type="Hiragana"/>
  </si>
  <si>
    <t xml:space="preserve">- </t>
  </si>
  <si>
    <t>表９</t>
    <rPh sb="0" eb="1">
      <t>ひょう</t>
    </rPh>
    <phoneticPr fontId="35" type="Hiragana"/>
  </si>
  <si>
    <t>令和元年度</t>
    <rPh sb="0" eb="2">
      <t>レイワ</t>
    </rPh>
    <rPh sb="2" eb="5">
      <t>ガン</t>
    </rPh>
    <phoneticPr fontId="33"/>
  </si>
  <si>
    <t>老人保健医療費拠出金（円）</t>
    <rPh sb="0" eb="2">
      <t>ロウジン</t>
    </rPh>
    <rPh sb="2" eb="4">
      <t>ホケン</t>
    </rPh>
    <rPh sb="4" eb="6">
      <t>イリョウ</t>
    </rPh>
    <rPh sb="6" eb="7">
      <t>ヒ</t>
    </rPh>
    <rPh sb="7" eb="10">
      <t>キョシュツキン</t>
    </rPh>
    <rPh sb="11" eb="12">
      <t>エン</t>
    </rPh>
    <phoneticPr fontId="33"/>
  </si>
  <si>
    <t>資料　朝霞保健所（保健所年報）</t>
  </si>
  <si>
    <t>表１０</t>
    <rPh sb="0" eb="1">
      <t>ひょう</t>
    </rPh>
    <phoneticPr fontId="35" type="Hiragana"/>
  </si>
  <si>
    <t>市内保育園現況</t>
  </si>
  <si>
    <t>児童センター利用状況</t>
  </si>
  <si>
    <t>各種相談状況</t>
  </si>
  <si>
    <t>児童館利用状況</t>
  </si>
  <si>
    <t>介護扶助</t>
    <rPh sb="0" eb="2">
      <t>カイゴ</t>
    </rPh>
    <rPh sb="2" eb="4">
      <t>フジョ</t>
    </rPh>
    <phoneticPr fontId="33"/>
  </si>
  <si>
    <t>表１１　児童館利用状況</t>
  </si>
  <si>
    <t>収納率（％）</t>
    <rPh sb="0" eb="3">
      <t>シュウノウリツ</t>
    </rPh>
    <phoneticPr fontId="33"/>
  </si>
  <si>
    <t>表１２</t>
    <rPh sb="0" eb="1">
      <t>ひょう</t>
    </rPh>
    <phoneticPr fontId="35" type="Hiragana"/>
  </si>
  <si>
    <t>資料　障害福祉課</t>
    <rPh sb="0" eb="2">
      <t>シリョウ</t>
    </rPh>
    <rPh sb="3" eb="7">
      <t>ショウガ</t>
    </rPh>
    <rPh sb="7" eb="8">
      <t>カ</t>
    </rPh>
    <phoneticPr fontId="33"/>
  </si>
  <si>
    <t>予防接種</t>
  </si>
  <si>
    <t>その他の
給付（円）</t>
    <rPh sb="2" eb="3">
      <t>タ</t>
    </rPh>
    <rPh sb="5" eb="7">
      <t>キュウフ</t>
    </rPh>
    <rPh sb="8" eb="9">
      <t>エン</t>
    </rPh>
    <phoneticPr fontId="33"/>
  </si>
  <si>
    <t>視力障害</t>
    <rPh sb="0" eb="2">
      <t>シリョク</t>
    </rPh>
    <rPh sb="2" eb="4">
      <t>ショウガイ</t>
    </rPh>
    <phoneticPr fontId="33"/>
  </si>
  <si>
    <t>医療機関</t>
  </si>
  <si>
    <t>医療従事者数</t>
  </si>
  <si>
    <t>表１５</t>
    <rPh sb="0" eb="1">
      <t>ひょう</t>
    </rPh>
    <phoneticPr fontId="35" type="Hiragana"/>
  </si>
  <si>
    <t>乳幼児健診状況</t>
  </si>
  <si>
    <t>表１６</t>
    <rPh sb="0" eb="1">
      <t>ひょう</t>
    </rPh>
    <phoneticPr fontId="35" type="Hiragana"/>
  </si>
  <si>
    <t>国・県補助金（円）</t>
    <rPh sb="0" eb="1">
      <t>クニ</t>
    </rPh>
    <rPh sb="2" eb="3">
      <t>ケン</t>
    </rPh>
    <rPh sb="3" eb="6">
      <t>ホジョキン</t>
    </rPh>
    <rPh sb="7" eb="8">
      <t>エン</t>
    </rPh>
    <phoneticPr fontId="33"/>
  </si>
  <si>
    <t>消費生活相談</t>
  </si>
  <si>
    <t>総数</t>
  </si>
  <si>
    <t>助産師</t>
  </si>
  <si>
    <t>結核・がん検診状況</t>
  </si>
  <si>
    <t>繰入金（円）</t>
    <rPh sb="0" eb="3">
      <t>クリイレキン</t>
    </rPh>
    <rPh sb="4" eb="5">
      <t>エン</t>
    </rPh>
    <phoneticPr fontId="33"/>
  </si>
  <si>
    <t>表１８</t>
    <rPh sb="0" eb="1">
      <t>ひょう</t>
    </rPh>
    <phoneticPr fontId="35" type="Hiragana"/>
  </si>
  <si>
    <t>主要死因別死亡者数</t>
  </si>
  <si>
    <t>自殺</t>
  </si>
  <si>
    <t>表１９</t>
    <rPh sb="0" eb="1">
      <t>ひょう</t>
    </rPh>
    <phoneticPr fontId="35" type="Hiragana"/>
  </si>
  <si>
    <t>非被用者（15,000円）</t>
  </si>
  <si>
    <t>表２０</t>
    <rPh sb="0" eb="1">
      <t>ひょう</t>
    </rPh>
    <phoneticPr fontId="35" type="Hiragana"/>
  </si>
  <si>
    <t>8月</t>
  </si>
  <si>
    <t>薬剤師</t>
  </si>
  <si>
    <t>月別相談件数</t>
  </si>
  <si>
    <t>目次へ戻る</t>
    <rPh sb="0" eb="2">
      <t>モクジ</t>
    </rPh>
    <phoneticPr fontId="33"/>
  </si>
  <si>
    <t>年度</t>
    <rPh sb="0" eb="2">
      <t>ネンド</t>
    </rPh>
    <phoneticPr fontId="33"/>
  </si>
  <si>
    <t>日平均</t>
  </si>
  <si>
    <t>加入世帯数（世帯）</t>
    <rPh sb="0" eb="2">
      <t>カニュウ</t>
    </rPh>
    <rPh sb="2" eb="5">
      <t>セタイスウ</t>
    </rPh>
    <rPh sb="6" eb="8">
      <t>セタイ</t>
    </rPh>
    <phoneticPr fontId="33"/>
  </si>
  <si>
    <t>女性相談</t>
  </si>
  <si>
    <t>一般会計繰入金（円）</t>
    <rPh sb="0" eb="2">
      <t>イッパン</t>
    </rPh>
    <rPh sb="2" eb="4">
      <t>カイケイ</t>
    </rPh>
    <rPh sb="4" eb="7">
      <t>クリイレキン</t>
    </rPh>
    <rPh sb="8" eb="9">
      <t>エン</t>
    </rPh>
    <phoneticPr fontId="33"/>
  </si>
  <si>
    <t>ヘルスアップ相談</t>
    <rPh sb="6" eb="8">
      <t>ソウダン</t>
    </rPh>
    <phoneticPr fontId="33"/>
  </si>
  <si>
    <t>（注3）子宮がん検診は、子宮頸がん検診の頸部細胞診指示が要精検の人数</t>
    <rPh sb="1" eb="2">
      <t>チュウ</t>
    </rPh>
    <rPh sb="4" eb="8">
      <t>シキュウ</t>
    </rPh>
    <rPh sb="8" eb="10">
      <t>ケンシン</t>
    </rPh>
    <phoneticPr fontId="33"/>
  </si>
  <si>
    <t>表３　国民年金適用・受給状況</t>
    <rPh sb="0" eb="1">
      <t>ヒョウ</t>
    </rPh>
    <rPh sb="3" eb="5">
      <t>コクミン</t>
    </rPh>
    <rPh sb="5" eb="7">
      <t>ネンキン</t>
    </rPh>
    <rPh sb="7" eb="9">
      <t>テキヨウ</t>
    </rPh>
    <rPh sb="10" eb="12">
      <t>ジュキュウ</t>
    </rPh>
    <rPh sb="12" eb="14">
      <t>ジョウキョウ</t>
    </rPh>
    <phoneticPr fontId="33"/>
  </si>
  <si>
    <t>療養給付費交付金（円）</t>
    <rPh sb="0" eb="2">
      <t>リョウヨウ</t>
    </rPh>
    <rPh sb="2" eb="5">
      <t>キュウフヒ</t>
    </rPh>
    <rPh sb="5" eb="8">
      <t>コウフキン</t>
    </rPh>
    <rPh sb="9" eb="10">
      <t>エン</t>
    </rPh>
    <phoneticPr fontId="33"/>
  </si>
  <si>
    <t>調定額（円）</t>
    <rPh sb="0" eb="1">
      <t>チョウ</t>
    </rPh>
    <rPh sb="1" eb="3">
      <t>テイガク</t>
    </rPh>
    <rPh sb="4" eb="5">
      <t>エン</t>
    </rPh>
    <phoneticPr fontId="33"/>
  </si>
  <si>
    <t>資料　保険年金課（国民健康保険事業状況報告書）</t>
    <rPh sb="0" eb="2">
      <t>シリョウ</t>
    </rPh>
    <rPh sb="3" eb="7">
      <t>ホケンネンキン</t>
    </rPh>
    <rPh sb="9" eb="11">
      <t>コクミン</t>
    </rPh>
    <rPh sb="11" eb="13">
      <t>ケンコウ</t>
    </rPh>
    <rPh sb="13" eb="15">
      <t>ホケン</t>
    </rPh>
    <rPh sb="15" eb="17">
      <t>ジギョウ</t>
    </rPh>
    <rPh sb="17" eb="19">
      <t>ジョウキョウ</t>
    </rPh>
    <rPh sb="19" eb="22">
      <t>ホウコクショ</t>
    </rPh>
    <phoneticPr fontId="33"/>
  </si>
  <si>
    <t>収納済額（円）</t>
    <rPh sb="0" eb="2">
      <t>シュウノウ</t>
    </rPh>
    <rPh sb="2" eb="3">
      <t>ス</t>
    </rPh>
    <rPh sb="3" eb="4">
      <t>ガク</t>
    </rPh>
    <rPh sb="5" eb="6">
      <t>エン</t>
    </rPh>
    <phoneticPr fontId="33"/>
  </si>
  <si>
    <t>人権相談</t>
  </si>
  <si>
    <t>保険給付</t>
    <rPh sb="0" eb="2">
      <t>ホケン</t>
    </rPh>
    <rPh sb="2" eb="4">
      <t>キュウフ</t>
    </rPh>
    <phoneticPr fontId="33"/>
  </si>
  <si>
    <t>目次へ戻る</t>
    <rPh sb="0" eb="2">
      <t>モクジ</t>
    </rPh>
    <rPh sb="3" eb="4">
      <t>モド</t>
    </rPh>
    <phoneticPr fontId="33"/>
  </si>
  <si>
    <t>表２　後期高齢者医療</t>
  </si>
  <si>
    <t>年度</t>
  </si>
  <si>
    <t>老衰</t>
  </si>
  <si>
    <t>後期高齢者医療</t>
  </si>
  <si>
    <t>ロタ</t>
  </si>
  <si>
    <t>被保険者数</t>
  </si>
  <si>
    <t>（注）児童相談件数は、令和元年度より延べ対応件数ではなく実相談件数に基づき件数を計上</t>
    <rPh sb="1" eb="2">
      <t>チュウ</t>
    </rPh>
    <rPh sb="40" eb="42">
      <t>ケイジョウ</t>
    </rPh>
    <phoneticPr fontId="33"/>
  </si>
  <si>
    <t>給付件数</t>
  </si>
  <si>
    <t>給付額</t>
  </si>
  <si>
    <t>乳幼児相談</t>
  </si>
  <si>
    <t>児童相談</t>
  </si>
  <si>
    <t>子ども（小中学生）</t>
  </si>
  <si>
    <t>円</t>
  </si>
  <si>
    <t>令和</t>
  </si>
  <si>
    <t>元</t>
  </si>
  <si>
    <t>資料　保険年金課</t>
    <rPh sb="0" eb="2">
      <t>シリョウ</t>
    </rPh>
    <rPh sb="3" eb="7">
      <t>ホケンネ</t>
    </rPh>
    <phoneticPr fontId="33"/>
  </si>
  <si>
    <t>表１７　結核・がん検診状況</t>
    <rPh sb="0" eb="1">
      <t>ヒョウ</t>
    </rPh>
    <rPh sb="4" eb="6">
      <t>ケッカク</t>
    </rPh>
    <rPh sb="9" eb="11">
      <t>ケンシン</t>
    </rPh>
    <rPh sb="11" eb="13">
      <t>ジョウキョウ</t>
    </rPh>
    <phoneticPr fontId="33"/>
  </si>
  <si>
    <t>被保険者</t>
    <rPh sb="0" eb="4">
      <t>ヒホケンシャ</t>
    </rPh>
    <phoneticPr fontId="33"/>
  </si>
  <si>
    <t>総数</t>
    <rPh sb="0" eb="2">
      <t>ソウスウ</t>
    </rPh>
    <phoneticPr fontId="33"/>
  </si>
  <si>
    <t>肺がん</t>
    <rPh sb="0" eb="1">
      <t>ハイ</t>
    </rPh>
    <phoneticPr fontId="33"/>
  </si>
  <si>
    <t>支給件数</t>
  </si>
  <si>
    <t>１号</t>
    <rPh sb="1" eb="2">
      <t>ゴウ</t>
    </rPh>
    <phoneticPr fontId="33"/>
  </si>
  <si>
    <t>３号</t>
    <rPh sb="1" eb="2">
      <t>ゴウ</t>
    </rPh>
    <phoneticPr fontId="33"/>
  </si>
  <si>
    <t>受給者数</t>
    <rPh sb="0" eb="3">
      <t>ジュキュウシャ</t>
    </rPh>
    <rPh sb="3" eb="4">
      <t>スウ</t>
    </rPh>
    <phoneticPr fontId="33"/>
  </si>
  <si>
    <t>資料　保育施設課（児童館）</t>
    <rPh sb="3" eb="8">
      <t>ホイクシセ</t>
    </rPh>
    <rPh sb="9" eb="12">
      <t>ジドウカン</t>
    </rPh>
    <phoneticPr fontId="33"/>
  </si>
  <si>
    <t>老齢
年金</t>
    <rPh sb="0" eb="2">
      <t>ロウレイ</t>
    </rPh>
    <rPh sb="3" eb="5">
      <t>ネンキン</t>
    </rPh>
    <phoneticPr fontId="33"/>
  </si>
  <si>
    <t>受給者（人）</t>
    <rPh sb="0" eb="3">
      <t>ジュキュウシャ</t>
    </rPh>
    <rPh sb="4" eb="5">
      <t>ニン</t>
    </rPh>
    <phoneticPr fontId="33"/>
  </si>
  <si>
    <t>医師</t>
  </si>
  <si>
    <t>障害
年金</t>
    <rPh sb="0" eb="2">
      <t>ショウガイ</t>
    </rPh>
    <rPh sb="3" eb="5">
      <t>ネンキン</t>
    </rPh>
    <phoneticPr fontId="33"/>
  </si>
  <si>
    <t>1人当たり年金額（円）</t>
    <rPh sb="1" eb="2">
      <t>ニン</t>
    </rPh>
    <rPh sb="2" eb="3">
      <t>ア</t>
    </rPh>
    <rPh sb="5" eb="8">
      <t>ネンキンガク</t>
    </rPh>
    <rPh sb="9" eb="10">
      <t>エン</t>
    </rPh>
    <phoneticPr fontId="33"/>
  </si>
  <si>
    <t>遺族
年金</t>
    <rPh sb="0" eb="2">
      <t>イゾク</t>
    </rPh>
    <rPh sb="3" eb="5">
      <t>ネンキン</t>
    </rPh>
    <phoneticPr fontId="33"/>
  </si>
  <si>
    <t>日平均</t>
    <rPh sb="0" eb="1">
      <t>ヒ</t>
    </rPh>
    <rPh sb="1" eb="3">
      <t>ヘイキン</t>
    </rPh>
    <phoneticPr fontId="33"/>
  </si>
  <si>
    <t>1人当たり
年金額（円）</t>
    <rPh sb="1" eb="2">
      <t>ニン</t>
    </rPh>
    <rPh sb="2" eb="3">
      <t>ア</t>
    </rPh>
    <rPh sb="6" eb="9">
      <t>ネンキンガク</t>
    </rPh>
    <rPh sb="10" eb="11">
      <t>エン</t>
    </rPh>
    <phoneticPr fontId="33"/>
  </si>
  <si>
    <t>か婦
年金</t>
    <rPh sb="1" eb="2">
      <t>フ</t>
    </rPh>
    <rPh sb="3" eb="5">
      <t>ネンキン</t>
    </rPh>
    <phoneticPr fontId="33"/>
  </si>
  <si>
    <t>令和元年度</t>
    <rPh sb="0" eb="2">
      <t>レイワ</t>
    </rPh>
    <rPh sb="2" eb="3">
      <t>ガン</t>
    </rPh>
    <rPh sb="3" eb="5">
      <t>ネンド</t>
    </rPh>
    <phoneticPr fontId="33"/>
  </si>
  <si>
    <t>資料　保険年金課（国民年金事業年報）</t>
    <rPh sb="0" eb="2">
      <t>シリョウ</t>
    </rPh>
    <rPh sb="3" eb="7">
      <t>ホケンネンキン</t>
    </rPh>
    <rPh sb="9" eb="11">
      <t>コクミン</t>
    </rPh>
    <rPh sb="11" eb="13">
      <t>ネンキン</t>
    </rPh>
    <rPh sb="13" eb="15">
      <t>ジギョウ</t>
    </rPh>
    <rPh sb="15" eb="17">
      <t>ネンポウ</t>
    </rPh>
    <phoneticPr fontId="33"/>
  </si>
  <si>
    <t>該当者</t>
    <rPh sb="0" eb="3">
      <t>ガイトウシャ</t>
    </rPh>
    <phoneticPr fontId="33"/>
  </si>
  <si>
    <t>（注1）受給者数総数：上段＝拠出年金受給者総数　下段＝無拠出年金・給付金受給者総数</t>
    <rPh sb="1" eb="2">
      <t>チュウ</t>
    </rPh>
    <rPh sb="4" eb="8">
      <t>ジュキ</t>
    </rPh>
    <rPh sb="8" eb="10">
      <t>ソウスウ</t>
    </rPh>
    <rPh sb="11" eb="13">
      <t>ジョウダン</t>
    </rPh>
    <rPh sb="14" eb="16">
      <t>キョシュツ</t>
    </rPh>
    <rPh sb="16" eb="18">
      <t>ネンキン</t>
    </rPh>
    <rPh sb="18" eb="21">
      <t>ジュキュウシャ</t>
    </rPh>
    <rPh sb="21" eb="23">
      <t>ソウスウ</t>
    </rPh>
    <rPh sb="24" eb="26">
      <t>ゲダン</t>
    </rPh>
    <rPh sb="27" eb="28">
      <t>ム</t>
    </rPh>
    <rPh sb="28" eb="30">
      <t>キョシュツ</t>
    </rPh>
    <rPh sb="30" eb="32">
      <t>ネンキン</t>
    </rPh>
    <rPh sb="33" eb="36">
      <t>キュウフキン</t>
    </rPh>
    <rPh sb="36" eb="39">
      <t>ジュキュウシャ</t>
    </rPh>
    <rPh sb="39" eb="41">
      <t>ソウスウ</t>
    </rPh>
    <phoneticPr fontId="33"/>
  </si>
  <si>
    <t>（注2）老齢年金受給者（人）：上段＝拠出年金　下段＝福祉年金、特別障害給付金</t>
    <rPh sb="1" eb="2">
      <t>チュウ</t>
    </rPh>
    <rPh sb="4" eb="8">
      <t>ロウレイ</t>
    </rPh>
    <rPh sb="8" eb="11">
      <t>ジュキュウシャ</t>
    </rPh>
    <rPh sb="12" eb="13">
      <t>ニン</t>
    </rPh>
    <rPh sb="15" eb="17">
      <t>ジョウダン</t>
    </rPh>
    <rPh sb="18" eb="20">
      <t>キョシュツ</t>
    </rPh>
    <rPh sb="20" eb="22">
      <t>ネンキン</t>
    </rPh>
    <rPh sb="23" eb="25">
      <t>ゲダン</t>
    </rPh>
    <rPh sb="26" eb="28">
      <t>フクシ</t>
    </rPh>
    <rPh sb="28" eb="30">
      <t>ネンキン</t>
    </rPh>
    <rPh sb="31" eb="33">
      <t>トクベツ</t>
    </rPh>
    <rPh sb="33" eb="35">
      <t>ショウガイ</t>
    </rPh>
    <rPh sb="35" eb="38">
      <t>キュウフキン</t>
    </rPh>
    <phoneticPr fontId="33"/>
  </si>
  <si>
    <t>（注3）老齢年金1人当たり年金額（円）：上段＝拠出年金　下段＝福祉年金、特別障害給付金</t>
    <rPh sb="1" eb="2">
      <t>チュウ</t>
    </rPh>
    <rPh sb="4" eb="8">
      <t>ロウレイ</t>
    </rPh>
    <rPh sb="9" eb="10">
      <t>ニン</t>
    </rPh>
    <rPh sb="10" eb="11">
      <t>ア</t>
    </rPh>
    <rPh sb="13" eb="16">
      <t>ネンキンガク</t>
    </rPh>
    <rPh sb="17" eb="18">
      <t>エン</t>
    </rPh>
    <rPh sb="20" eb="22">
      <t>ジョウダン</t>
    </rPh>
    <rPh sb="23" eb="25">
      <t>キョシュツ</t>
    </rPh>
    <rPh sb="25" eb="27">
      <t>ネンキン</t>
    </rPh>
    <rPh sb="28" eb="30">
      <t>ゲダン</t>
    </rPh>
    <rPh sb="31" eb="33">
      <t>フクシ</t>
    </rPh>
    <rPh sb="33" eb="35">
      <t>ネンキン</t>
    </rPh>
    <rPh sb="36" eb="38">
      <t>トクベツ</t>
    </rPh>
    <rPh sb="38" eb="40">
      <t>ショウガイ</t>
    </rPh>
    <rPh sb="40" eb="43">
      <t>キュウフキン</t>
    </rPh>
    <phoneticPr fontId="33"/>
  </si>
  <si>
    <t>表４　障害者手帳所持者数</t>
    <rPh sb="0" eb="1">
      <t>ヒョウ</t>
    </rPh>
    <rPh sb="3" eb="6">
      <t>ショウガイシャ</t>
    </rPh>
    <rPh sb="6" eb="8">
      <t>テチョウ</t>
    </rPh>
    <rPh sb="8" eb="11">
      <t>ショジシャ</t>
    </rPh>
    <rPh sb="11" eb="12">
      <t>スウ</t>
    </rPh>
    <phoneticPr fontId="33"/>
  </si>
  <si>
    <t>肢体不自由</t>
    <rPh sb="0" eb="2">
      <t>シタイ</t>
    </rPh>
    <rPh sb="2" eb="5">
      <t>フジユウ</t>
    </rPh>
    <phoneticPr fontId="33"/>
  </si>
  <si>
    <t>身体障害者手帳</t>
    <rPh sb="0" eb="2">
      <t>シンタイ</t>
    </rPh>
    <rPh sb="2" eb="5">
      <t>ショウガイシャ</t>
    </rPh>
    <rPh sb="5" eb="7">
      <t>テチョウ</t>
    </rPh>
    <phoneticPr fontId="33"/>
  </si>
  <si>
    <t>ヘルスアップ相談</t>
  </si>
  <si>
    <t>各年4月1日</t>
    <rPh sb="0" eb="2">
      <t>カクネン</t>
    </rPh>
    <rPh sb="3" eb="4">
      <t>ガツ</t>
    </rPh>
    <rPh sb="5" eb="6">
      <t>ニチ</t>
    </rPh>
    <phoneticPr fontId="33"/>
  </si>
  <si>
    <t>病院</t>
    <rPh sb="0" eb="2">
      <t>ビョウイン</t>
    </rPh>
    <phoneticPr fontId="33"/>
  </si>
  <si>
    <t>年次</t>
    <rPh sb="0" eb="2">
      <t>ネンジ</t>
    </rPh>
    <phoneticPr fontId="33"/>
  </si>
  <si>
    <t>資料　ネウボラ課</t>
    <rPh sb="0" eb="2">
      <t>シリョウ</t>
    </rPh>
    <phoneticPr fontId="33"/>
  </si>
  <si>
    <t>聴力障害</t>
    <rPh sb="0" eb="2">
      <t>チョウリョク</t>
    </rPh>
    <rPh sb="2" eb="4">
      <t>ショウガイ</t>
    </rPh>
    <phoneticPr fontId="33"/>
  </si>
  <si>
    <t>音声
言語障害</t>
    <rPh sb="0" eb="2">
      <t>オンセイ</t>
    </rPh>
    <rPh sb="3" eb="5">
      <t>ゲンゴ</t>
    </rPh>
    <rPh sb="5" eb="7">
      <t>ショウガイ</t>
    </rPh>
    <phoneticPr fontId="33"/>
  </si>
  <si>
    <t>内部障害</t>
    <rPh sb="0" eb="2">
      <t>ナイブ</t>
    </rPh>
    <rPh sb="2" eb="4">
      <t>ショウガイ</t>
    </rPh>
    <phoneticPr fontId="33"/>
  </si>
  <si>
    <t>令和</t>
    <rPh sb="0" eb="2">
      <t>レイワ</t>
    </rPh>
    <phoneticPr fontId="33"/>
  </si>
  <si>
    <t>3月</t>
  </si>
  <si>
    <t>年</t>
    <rPh sb="0" eb="1">
      <t>ネン</t>
    </rPh>
    <phoneticPr fontId="33"/>
  </si>
  <si>
    <t>表２０　月別相談件数</t>
    <rPh sb="0" eb="1">
      <t>ヒョウ</t>
    </rPh>
    <rPh sb="4" eb="6">
      <t>ツキベツ</t>
    </rPh>
    <rPh sb="6" eb="8">
      <t>ソウダン</t>
    </rPh>
    <rPh sb="8" eb="10">
      <t>ケンスウ</t>
    </rPh>
    <phoneticPr fontId="33"/>
  </si>
  <si>
    <t>資料　保育サポート課</t>
    <rPh sb="0" eb="2">
      <t>シリョウ</t>
    </rPh>
    <rPh sb="3" eb="5">
      <t>ホイク</t>
    </rPh>
    <rPh sb="9" eb="10">
      <t>カ</t>
    </rPh>
    <phoneticPr fontId="33"/>
  </si>
  <si>
    <t>Ａ</t>
    <phoneticPr fontId="33"/>
  </si>
  <si>
    <t>Ｂ</t>
    <phoneticPr fontId="33"/>
  </si>
  <si>
    <t>Ｃ</t>
    <phoneticPr fontId="33"/>
  </si>
  <si>
    <t>精神障害者保健福祉手帳</t>
    <rPh sb="0" eb="2">
      <t>セイシン</t>
    </rPh>
    <rPh sb="2" eb="4">
      <t>ショウガイ</t>
    </rPh>
    <rPh sb="4" eb="5">
      <t>シャ</t>
    </rPh>
    <rPh sb="5" eb="7">
      <t>ホケン</t>
    </rPh>
    <rPh sb="7" eb="9">
      <t>フクシ</t>
    </rPh>
    <rPh sb="9" eb="11">
      <t>テチョウ</t>
    </rPh>
    <phoneticPr fontId="33"/>
  </si>
  <si>
    <t>月</t>
    <rPh sb="0" eb="1">
      <t>ツキ</t>
    </rPh>
    <phoneticPr fontId="33"/>
  </si>
  <si>
    <t>１級</t>
    <rPh sb="1" eb="2">
      <t>キュウ</t>
    </rPh>
    <phoneticPr fontId="33"/>
  </si>
  <si>
    <t>２級</t>
    <rPh sb="1" eb="2">
      <t>キュウ</t>
    </rPh>
    <phoneticPr fontId="33"/>
  </si>
  <si>
    <t>３級</t>
    <rPh sb="1" eb="2">
      <t>キュウ</t>
    </rPh>
    <phoneticPr fontId="33"/>
  </si>
  <si>
    <t>表５　総合福祉会館「ゆめあい和光」利用状況</t>
    <rPh sb="0" eb="1">
      <t>ヒョウ</t>
    </rPh>
    <rPh sb="3" eb="5">
      <t>ソウゴウ</t>
    </rPh>
    <rPh sb="5" eb="7">
      <t>フクシ</t>
    </rPh>
    <rPh sb="7" eb="9">
      <t>カイカン</t>
    </rPh>
    <rPh sb="14" eb="16">
      <t>ワコウ</t>
    </rPh>
    <rPh sb="17" eb="19">
      <t>リヨウ</t>
    </rPh>
    <rPh sb="19" eb="21">
      <t>ジョウキョウ</t>
    </rPh>
    <phoneticPr fontId="35"/>
  </si>
  <si>
    <t>区分</t>
  </si>
  <si>
    <t>通所者数</t>
  </si>
  <si>
    <t>-</t>
  </si>
  <si>
    <t>延利用者数</t>
  </si>
  <si>
    <t>就労継続支援B型施設</t>
  </si>
  <si>
    <t>生活介護施設</t>
  </si>
  <si>
    <t>就労継続支援B型施設
(精神障害者)</t>
  </si>
  <si>
    <t>地域福祉センター</t>
  </si>
  <si>
    <t>登録団体数</t>
  </si>
  <si>
    <t>利用者数</t>
  </si>
  <si>
    <t>資料　障害福祉課</t>
    <rPh sb="0" eb="2">
      <t>シリョウ</t>
    </rPh>
    <rPh sb="3" eb="7">
      <t>ショウガ</t>
    </rPh>
    <rPh sb="7" eb="8">
      <t>カ</t>
    </rPh>
    <phoneticPr fontId="35"/>
  </si>
  <si>
    <t>胃がん</t>
    <rPh sb="0" eb="1">
      <t>イ</t>
    </rPh>
    <phoneticPr fontId="33"/>
  </si>
  <si>
    <t>表６　高齢者福祉センター利用状況</t>
    <rPh sb="0" eb="1">
      <t>ヒョウ</t>
    </rPh>
    <rPh sb="3" eb="6">
      <t>コウレイシャ</t>
    </rPh>
    <rPh sb="6" eb="8">
      <t>フクシ</t>
    </rPh>
    <rPh sb="12" eb="14">
      <t>リヨウ</t>
    </rPh>
    <rPh sb="14" eb="16">
      <t>ジョウキョウ</t>
    </rPh>
    <phoneticPr fontId="33"/>
  </si>
  <si>
    <t>医療扶助</t>
    <rPh sb="0" eb="2">
      <t>イリョウ</t>
    </rPh>
    <rPh sb="2" eb="4">
      <t>フジョ</t>
    </rPh>
    <phoneticPr fontId="33"/>
  </si>
  <si>
    <t>職員数
(臨時含む)</t>
  </si>
  <si>
    <t>利用者
総数</t>
  </si>
  <si>
    <t>新倉高齢者福祉
センター</t>
    <phoneticPr fontId="33"/>
  </si>
  <si>
    <t>高齢者福祉
センター</t>
    <phoneticPr fontId="33"/>
  </si>
  <si>
    <t>利用者合計</t>
  </si>
  <si>
    <t xml:space="preserve"> - </t>
  </si>
  <si>
    <t>平成</t>
    <rPh sb="0" eb="2">
      <t>ヘイセイ</t>
    </rPh>
    <phoneticPr fontId="33"/>
  </si>
  <si>
    <t>元</t>
    <rPh sb="0" eb="1">
      <t>モト</t>
    </rPh>
    <phoneticPr fontId="33"/>
  </si>
  <si>
    <t>年度</t>
    <phoneticPr fontId="33"/>
  </si>
  <si>
    <t xml:space="preserve">  </t>
    <phoneticPr fontId="33"/>
  </si>
  <si>
    <t>資料　長寿あんしん課</t>
    <rPh sb="0" eb="2">
      <t>シリョウ</t>
    </rPh>
    <rPh sb="3" eb="5">
      <t>チョウジュ</t>
    </rPh>
    <rPh sb="9" eb="10">
      <t>カ</t>
    </rPh>
    <phoneticPr fontId="33"/>
  </si>
  <si>
    <t>表１３　医療機関</t>
    <rPh sb="0" eb="1">
      <t>ヒョウ</t>
    </rPh>
    <rPh sb="4" eb="6">
      <t>イリョウ</t>
    </rPh>
    <rPh sb="6" eb="8">
      <t>キカン</t>
    </rPh>
    <phoneticPr fontId="33"/>
  </si>
  <si>
    <t>表７　乳幼児・子ども医療費支給状況</t>
    <rPh sb="0" eb="1">
      <t>ヒョウ</t>
    </rPh>
    <rPh sb="3" eb="6">
      <t>ニュウヨウジ</t>
    </rPh>
    <rPh sb="7" eb="8">
      <t>コ</t>
    </rPh>
    <rPh sb="10" eb="13">
      <t>イリョウヒ</t>
    </rPh>
    <rPh sb="13" eb="15">
      <t>シキュウ</t>
    </rPh>
    <rPh sb="15" eb="17">
      <t>ジョウキョウ</t>
    </rPh>
    <phoneticPr fontId="33"/>
  </si>
  <si>
    <t>乳幼児（就学前）</t>
  </si>
  <si>
    <t>登録
乳幼児数</t>
  </si>
  <si>
    <t>支給額
（千円）</t>
  </si>
  <si>
    <t>登録
子ども数</t>
  </si>
  <si>
    <t>令和</t>
    <rPh sb="0" eb="2">
      <t>レ</t>
    </rPh>
    <phoneticPr fontId="33"/>
  </si>
  <si>
    <t>元</t>
    <rPh sb="0" eb="1">
      <t>ガン</t>
    </rPh>
    <phoneticPr fontId="33"/>
  </si>
  <si>
    <t>資料　ネウボラ課</t>
    <rPh sb="0" eb="2">
      <t>シリョウ</t>
    </rPh>
    <rPh sb="7" eb="8">
      <t>カ</t>
    </rPh>
    <phoneticPr fontId="33"/>
  </si>
  <si>
    <t>表８　児童手当支給額</t>
    <rPh sb="0" eb="1">
      <t>ヒョウ</t>
    </rPh>
    <rPh sb="3" eb="5">
      <t>ジドウ</t>
    </rPh>
    <rPh sb="5" eb="7">
      <t>テアテ</t>
    </rPh>
    <rPh sb="7" eb="10">
      <t>シキュウガク</t>
    </rPh>
    <phoneticPr fontId="33"/>
  </si>
  <si>
    <t>（注1）２種混合とは破傷風・ジフテリア</t>
    <rPh sb="1" eb="2">
      <t>チュウ</t>
    </rPh>
    <rPh sb="5" eb="6">
      <t>シュ</t>
    </rPh>
    <rPh sb="6" eb="8">
      <t>コンゴウ</t>
    </rPh>
    <rPh sb="10" eb="13">
      <t>ハショウフウ</t>
    </rPh>
    <phoneticPr fontId="33"/>
  </si>
  <si>
    <t>児童数</t>
  </si>
  <si>
    <t>児童手当</t>
  </si>
  <si>
    <t>被用者３歳未満</t>
  </si>
  <si>
    <t>被用者３歳以上中学校修了前（10,000円）</t>
    <rPh sb="7" eb="8">
      <t>チュウ</t>
    </rPh>
    <phoneticPr fontId="33"/>
  </si>
  <si>
    <t>被用者３歳以上中学校修了前（15,000円）</t>
    <phoneticPr fontId="33"/>
  </si>
  <si>
    <t>非被用者（10,000円）</t>
  </si>
  <si>
    <t>年次</t>
  </si>
  <si>
    <t>特例給付</t>
  </si>
  <si>
    <t>表９　市内保育園現況</t>
  </si>
  <si>
    <t>各年４月１日</t>
  </si>
  <si>
    <t>施設数</t>
  </si>
  <si>
    <t>年齢別部屋数</t>
  </si>
  <si>
    <t>人</t>
  </si>
  <si>
    <t>総合児童センター</t>
    <rPh sb="0" eb="2">
      <t>ソウゴウ</t>
    </rPh>
    <rPh sb="2" eb="4">
      <t>ジドウ</t>
    </rPh>
    <phoneticPr fontId="33"/>
  </si>
  <si>
    <t>利用者数</t>
    <rPh sb="0" eb="3">
      <t>リヨウシャ</t>
    </rPh>
    <rPh sb="3" eb="4">
      <t>スウ</t>
    </rPh>
    <phoneticPr fontId="33"/>
  </si>
  <si>
    <t>令和元年度</t>
    <rPh sb="0" eb="2">
      <t>レイワ</t>
    </rPh>
    <rPh sb="2" eb="4">
      <t>ガンネン</t>
    </rPh>
    <rPh sb="4" eb="5">
      <t>ド</t>
    </rPh>
    <phoneticPr fontId="33"/>
  </si>
  <si>
    <t>資料　保育施設課（児童センター）</t>
    <rPh sb="0" eb="2">
      <t>シリョウ</t>
    </rPh>
    <rPh sb="3" eb="7">
      <t>ホイクシ</t>
    </rPh>
    <rPh sb="7" eb="8">
      <t>カ</t>
    </rPh>
    <rPh sb="9" eb="11">
      <t>ジドウ</t>
    </rPh>
    <phoneticPr fontId="33"/>
  </si>
  <si>
    <t>（注1）総合児童センターの令和2年度の数字は、代替施設の利用者数</t>
    <rPh sb="4" eb="8">
      <t>ソウゴウジドウ</t>
    </rPh>
    <rPh sb="19" eb="21">
      <t>スウジ</t>
    </rPh>
    <rPh sb="28" eb="31">
      <t>リヨウシャ</t>
    </rPh>
    <rPh sb="31" eb="32">
      <t>スウ</t>
    </rPh>
    <phoneticPr fontId="33"/>
  </si>
  <si>
    <t>（注2）建替えのため休止していた総合児童センターは、広沢複合施設</t>
    <rPh sb="1" eb="2">
      <t>チュウ</t>
    </rPh>
    <rPh sb="4" eb="6">
      <t>タテカ</t>
    </rPh>
    <rPh sb="10" eb="12">
      <t>キュウシ</t>
    </rPh>
    <rPh sb="16" eb="20">
      <t>ソウゴウ</t>
    </rPh>
    <rPh sb="26" eb="28">
      <t>ヒロサワ</t>
    </rPh>
    <rPh sb="28" eb="30">
      <t>フクゴウ</t>
    </rPh>
    <rPh sb="30" eb="32">
      <t>シセツ</t>
    </rPh>
    <phoneticPr fontId="33"/>
  </si>
  <si>
    <t>　　　として令和3年12月4日に開館</t>
    <rPh sb="16" eb="18">
      <t>カイカン</t>
    </rPh>
    <phoneticPr fontId="33"/>
  </si>
  <si>
    <t>新倉児童館</t>
  </si>
  <si>
    <t>（注2）３種混合とは百日せき・破傷風・ジフテリア</t>
    <rPh sb="1" eb="2">
      <t>チュウ</t>
    </rPh>
    <rPh sb="5" eb="6">
      <t>シュ</t>
    </rPh>
    <rPh sb="6" eb="8">
      <t>コンゴウ</t>
    </rPh>
    <rPh sb="10" eb="12">
      <t>ヒャクニチ</t>
    </rPh>
    <rPh sb="15" eb="18">
      <t>ハショウフウ</t>
    </rPh>
    <phoneticPr fontId="33"/>
  </si>
  <si>
    <t>介護支援給付費</t>
    <rPh sb="0" eb="2">
      <t>カイゴ</t>
    </rPh>
    <rPh sb="2" eb="4">
      <t>シエン</t>
    </rPh>
    <rPh sb="4" eb="6">
      <t>キュウフ</t>
    </rPh>
    <rPh sb="6" eb="7">
      <t>ヒ</t>
    </rPh>
    <phoneticPr fontId="33"/>
  </si>
  <si>
    <t>南児童館</t>
  </si>
  <si>
    <t>下新倉児童館</t>
  </si>
  <si>
    <t>前立腺がん</t>
    <rPh sb="0" eb="3">
      <t>ゼンリツセン</t>
    </rPh>
    <phoneticPr fontId="33"/>
  </si>
  <si>
    <t>表１２　扶助別保護人員及び保護金額</t>
    <rPh sb="0" eb="1">
      <t>ヒョウ</t>
    </rPh>
    <rPh sb="4" eb="6">
      <t>フジョ</t>
    </rPh>
    <rPh sb="6" eb="7">
      <t>ベツ</t>
    </rPh>
    <rPh sb="7" eb="9">
      <t>ホゴ</t>
    </rPh>
    <rPh sb="9" eb="11">
      <t>ジンイン</t>
    </rPh>
    <rPh sb="11" eb="12">
      <t>オヨ</t>
    </rPh>
    <rPh sb="13" eb="15">
      <t>ホゴ</t>
    </rPh>
    <rPh sb="15" eb="17">
      <t>キンガク</t>
    </rPh>
    <phoneticPr fontId="33"/>
  </si>
  <si>
    <t>（単位　円）</t>
    <rPh sb="1" eb="3">
      <t>タンイ</t>
    </rPh>
    <rPh sb="4" eb="5">
      <t>エン</t>
    </rPh>
    <phoneticPr fontId="33"/>
  </si>
  <si>
    <t>生活扶助</t>
    <rPh sb="0" eb="2">
      <t>セイカツ</t>
    </rPh>
    <rPh sb="2" eb="4">
      <t>フジョ</t>
    </rPh>
    <phoneticPr fontId="33"/>
  </si>
  <si>
    <t>区分</t>
    <rPh sb="0" eb="2">
      <t>クブン</t>
    </rPh>
    <phoneticPr fontId="33"/>
  </si>
  <si>
    <t>住宅扶助</t>
    <rPh sb="0" eb="2">
      <t>ジュウタク</t>
    </rPh>
    <rPh sb="2" eb="4">
      <t>フジョ</t>
    </rPh>
    <phoneticPr fontId="33"/>
  </si>
  <si>
    <t>生業扶助</t>
    <rPh sb="0" eb="2">
      <t>セイギョウ</t>
    </rPh>
    <rPh sb="2" eb="4">
      <t>フジョ</t>
    </rPh>
    <phoneticPr fontId="33"/>
  </si>
  <si>
    <t>葬祭扶助</t>
    <rPh sb="0" eb="2">
      <t>ソウサイ</t>
    </rPh>
    <rPh sb="2" eb="4">
      <t>フジョ</t>
    </rPh>
    <phoneticPr fontId="33"/>
  </si>
  <si>
    <t>施設事務費</t>
    <rPh sb="0" eb="2">
      <t>シセツ</t>
    </rPh>
    <rPh sb="2" eb="5">
      <t>ジムヒ</t>
    </rPh>
    <phoneticPr fontId="33"/>
  </si>
  <si>
    <t>出産扶助</t>
    <rPh sb="0" eb="2">
      <t>シュッサン</t>
    </rPh>
    <rPh sb="2" eb="4">
      <t>フジョ</t>
    </rPh>
    <phoneticPr fontId="33"/>
  </si>
  <si>
    <t>生活支援給付費</t>
    <rPh sb="0" eb="2">
      <t>セイカツ</t>
    </rPh>
    <rPh sb="2" eb="4">
      <t>シエン</t>
    </rPh>
    <rPh sb="4" eb="6">
      <t>キュウフ</t>
    </rPh>
    <rPh sb="6" eb="7">
      <t>ヒ</t>
    </rPh>
    <phoneticPr fontId="33"/>
  </si>
  <si>
    <t>委託事務費</t>
    <rPh sb="0" eb="2">
      <t>イタク</t>
    </rPh>
    <rPh sb="2" eb="5">
      <t>ジムヒ</t>
    </rPh>
    <phoneticPr fontId="33"/>
  </si>
  <si>
    <t>医療支援給付費</t>
    <rPh sb="0" eb="2">
      <t>イリョウ</t>
    </rPh>
    <rPh sb="2" eb="4">
      <t>シエン</t>
    </rPh>
    <rPh sb="4" eb="6">
      <t>キュウフ</t>
    </rPh>
    <rPh sb="6" eb="7">
      <t>ヒ</t>
    </rPh>
    <phoneticPr fontId="33"/>
  </si>
  <si>
    <t>就労自立給付金</t>
    <rPh sb="0" eb="2">
      <t>シュウロウ</t>
    </rPh>
    <rPh sb="2" eb="4">
      <t>ジリツ</t>
    </rPh>
    <rPh sb="4" eb="7">
      <t>キュウフキン</t>
    </rPh>
    <phoneticPr fontId="33"/>
  </si>
  <si>
    <t>進学準備給付金</t>
    <rPh sb="0" eb="2">
      <t>シンガク</t>
    </rPh>
    <rPh sb="2" eb="4">
      <t>ジュンビ</t>
    </rPh>
    <rPh sb="4" eb="7">
      <t>キュウフキン</t>
    </rPh>
    <phoneticPr fontId="33"/>
  </si>
  <si>
    <t>人員</t>
    <rPh sb="0" eb="2">
      <t>ジンイン</t>
    </rPh>
    <phoneticPr fontId="33"/>
  </si>
  <si>
    <t>金額</t>
    <rPh sb="0" eb="2">
      <t>キンガク</t>
    </rPh>
    <phoneticPr fontId="33"/>
  </si>
  <si>
    <t>資料　生活支援課</t>
    <rPh sb="0" eb="2">
      <t>シリョウ</t>
    </rPh>
    <rPh sb="3" eb="7">
      <t>セイカツ</t>
    </rPh>
    <rPh sb="7" eb="8">
      <t>カ</t>
    </rPh>
    <phoneticPr fontId="33"/>
  </si>
  <si>
    <t>高齢者
インフルエンザ</t>
    <rPh sb="0" eb="3">
      <t>コウレイシャ</t>
    </rPh>
    <phoneticPr fontId="33"/>
  </si>
  <si>
    <t>各年３月３１日</t>
    <rPh sb="0" eb="2">
      <t>カクネン</t>
    </rPh>
    <rPh sb="3" eb="4">
      <t>ガツ</t>
    </rPh>
    <rPh sb="6" eb="7">
      <t>ニチ</t>
    </rPh>
    <phoneticPr fontId="33"/>
  </si>
  <si>
    <t>脳血管疾患</t>
  </si>
  <si>
    <t>一般診療所</t>
    <rPh sb="0" eb="2">
      <t>イッパン</t>
    </rPh>
    <rPh sb="2" eb="5">
      <t>シンリョウジョ</t>
    </rPh>
    <phoneticPr fontId="33"/>
  </si>
  <si>
    <t>歯科
診療所</t>
    <rPh sb="0" eb="2">
      <t>シカ</t>
    </rPh>
    <rPh sb="3" eb="6">
      <t>シンリョウショ</t>
    </rPh>
    <phoneticPr fontId="33"/>
  </si>
  <si>
    <t>薬局数</t>
    <rPh sb="0" eb="2">
      <t>ヤッキョク</t>
    </rPh>
    <rPh sb="2" eb="3">
      <t>スウ</t>
    </rPh>
    <phoneticPr fontId="33"/>
  </si>
  <si>
    <t>施設数</t>
    <rPh sb="0" eb="3">
      <t>シセツスウ</t>
    </rPh>
    <phoneticPr fontId="33"/>
  </si>
  <si>
    <t>病床数</t>
    <rPh sb="0" eb="3">
      <t>ビョウショウスウ</t>
    </rPh>
    <phoneticPr fontId="33"/>
  </si>
  <si>
    <t>年</t>
    <rPh sb="0" eb="1">
      <t>トシ</t>
    </rPh>
    <phoneticPr fontId="33"/>
  </si>
  <si>
    <t>資料　朝霞保健所（保健所年報）</t>
    <rPh sb="0" eb="2">
      <t>シリョウ</t>
    </rPh>
    <rPh sb="3" eb="8">
      <t>アサカホケ</t>
    </rPh>
    <rPh sb="9" eb="12">
      <t>ホケンジョ</t>
    </rPh>
    <rPh sb="12" eb="14">
      <t>ネンポウ</t>
    </rPh>
    <phoneticPr fontId="33"/>
  </si>
  <si>
    <t>表１４　医療従事者数</t>
  </si>
  <si>
    <t>各年１２月３１日(隔年調査)</t>
    <rPh sb="9" eb="11">
      <t>カクネン</t>
    </rPh>
    <rPh sb="11" eb="13">
      <t>チョウサ</t>
    </rPh>
    <phoneticPr fontId="33"/>
  </si>
  <si>
    <t>歯科医師</t>
  </si>
  <si>
    <t>保健師</t>
  </si>
  <si>
    <t>看護師</t>
  </si>
  <si>
    <t>准看護師</t>
  </si>
  <si>
    <t>年</t>
  </si>
  <si>
    <t>11月</t>
  </si>
  <si>
    <t>資料　朝霞保健所（保健所年報）</t>
    <rPh sb="3" eb="5">
      <t>アサカ</t>
    </rPh>
    <rPh sb="5" eb="8">
      <t>ホケンジョ</t>
    </rPh>
    <rPh sb="9" eb="12">
      <t>ホケンジョ</t>
    </rPh>
    <rPh sb="12" eb="14">
      <t>ネンポウ</t>
    </rPh>
    <phoneticPr fontId="33"/>
  </si>
  <si>
    <t>表１５　乳幼児健診状況</t>
    <rPh sb="0" eb="1">
      <t>ヒョウ</t>
    </rPh>
    <rPh sb="4" eb="7">
      <t>ニュウヨウジ</t>
    </rPh>
    <rPh sb="7" eb="9">
      <t>ケンシン</t>
    </rPh>
    <rPh sb="9" eb="11">
      <t>ジョウキョウ</t>
    </rPh>
    <phoneticPr fontId="33"/>
  </si>
  <si>
    <t>４か月健診</t>
    <rPh sb="2" eb="3">
      <t>ゲツ</t>
    </rPh>
    <rPh sb="3" eb="5">
      <t>ケンシン</t>
    </rPh>
    <phoneticPr fontId="33"/>
  </si>
  <si>
    <t>受診者</t>
    <rPh sb="0" eb="3">
      <t>ジュシンシャ</t>
    </rPh>
    <phoneticPr fontId="33"/>
  </si>
  <si>
    <t>受診率(%)</t>
    <rPh sb="0" eb="2">
      <t>ジュシン</t>
    </rPh>
    <rPh sb="2" eb="3">
      <t>リツ</t>
    </rPh>
    <phoneticPr fontId="33"/>
  </si>
  <si>
    <t>10か月児
健診</t>
    <rPh sb="3" eb="4">
      <t>ゲツ</t>
    </rPh>
    <rPh sb="4" eb="5">
      <t>ジ</t>
    </rPh>
    <rPh sb="6" eb="8">
      <t>ケンシン</t>
    </rPh>
    <phoneticPr fontId="33"/>
  </si>
  <si>
    <t>1歳6か月児
健診</t>
    <rPh sb="1" eb="2">
      <t>サイ</t>
    </rPh>
    <rPh sb="4" eb="5">
      <t>ゲツ</t>
    </rPh>
    <rPh sb="5" eb="6">
      <t>ジ</t>
    </rPh>
    <rPh sb="7" eb="9">
      <t>ケンシン</t>
    </rPh>
    <phoneticPr fontId="33"/>
  </si>
  <si>
    <t>表１６　予防接種</t>
    <rPh sb="0" eb="1">
      <t>ヒョウ</t>
    </rPh>
    <rPh sb="4" eb="6">
      <t>ヨボウ</t>
    </rPh>
    <rPh sb="6" eb="8">
      <t>セッシュ</t>
    </rPh>
    <phoneticPr fontId="33"/>
  </si>
  <si>
    <t>麻しん風しん
混合</t>
    <rPh sb="0" eb="1">
      <t>マ</t>
    </rPh>
    <rPh sb="3" eb="4">
      <t>フウ</t>
    </rPh>
    <rPh sb="7" eb="9">
      <t>コンゴウ</t>
    </rPh>
    <phoneticPr fontId="33"/>
  </si>
  <si>
    <t>風しん</t>
    <rPh sb="0" eb="1">
      <t>フウ</t>
    </rPh>
    <phoneticPr fontId="33"/>
  </si>
  <si>
    <t>麻しん</t>
    <rPh sb="0" eb="1">
      <t>マ</t>
    </rPh>
    <phoneticPr fontId="33"/>
  </si>
  <si>
    <t>２種混合</t>
    <rPh sb="1" eb="2">
      <t>シュ</t>
    </rPh>
    <rPh sb="2" eb="4">
      <t>コンゴウ</t>
    </rPh>
    <phoneticPr fontId="33"/>
  </si>
  <si>
    <t>ポリオ
（不活化）</t>
    <rPh sb="5" eb="6">
      <t>フ</t>
    </rPh>
    <rPh sb="6" eb="8">
      <t>カツカ</t>
    </rPh>
    <phoneticPr fontId="33"/>
  </si>
  <si>
    <t>３種混合</t>
    <rPh sb="1" eb="2">
      <t>シュ</t>
    </rPh>
    <rPh sb="2" eb="4">
      <t>コンゴウ</t>
    </rPh>
    <phoneticPr fontId="33"/>
  </si>
  <si>
    <t>乳がん</t>
    <rPh sb="0" eb="1">
      <t>ニュウ</t>
    </rPh>
    <phoneticPr fontId="33"/>
  </si>
  <si>
    <t>４種混合</t>
    <rPh sb="1" eb="2">
      <t>シュ</t>
    </rPh>
    <rPh sb="2" eb="4">
      <t>コンゴウ</t>
    </rPh>
    <phoneticPr fontId="33"/>
  </si>
  <si>
    <t>日本脳炎</t>
    <rPh sb="0" eb="2">
      <t>ニホン</t>
    </rPh>
    <rPh sb="2" eb="4">
      <t>ノウエン</t>
    </rPh>
    <phoneticPr fontId="33"/>
  </si>
  <si>
    <t>B.C.G</t>
    <phoneticPr fontId="33"/>
  </si>
  <si>
    <t>ヒブ</t>
  </si>
  <si>
    <t>小児用
肺炎球菌</t>
    <rPh sb="0" eb="3">
      <t>ショウニヨウ</t>
    </rPh>
    <rPh sb="4" eb="6">
      <t>ハイエン</t>
    </rPh>
    <rPh sb="6" eb="8">
      <t>キュウキン</t>
    </rPh>
    <phoneticPr fontId="33"/>
  </si>
  <si>
    <t>ﾋﾄﾊﾟﾋﾟﾛｰﾏｳｲﾙｽ
感染症</t>
    <rPh sb="14" eb="17">
      <t>カンセンショウ</t>
    </rPh>
    <phoneticPr fontId="33"/>
  </si>
  <si>
    <t>水痘</t>
    <rPh sb="0" eb="2">
      <t>スイトウ</t>
    </rPh>
    <phoneticPr fontId="33"/>
  </si>
  <si>
    <t>高齢者
肺炎球菌</t>
    <rPh sb="0" eb="3">
      <t>コウレイシャ</t>
    </rPh>
    <rPh sb="4" eb="6">
      <t>ハイエン</t>
    </rPh>
    <rPh sb="6" eb="8">
      <t>キュウキン</t>
    </rPh>
    <phoneticPr fontId="33"/>
  </si>
  <si>
    <t>Ｂ型肝炎</t>
    <rPh sb="1" eb="2">
      <t>ガタ</t>
    </rPh>
    <rPh sb="2" eb="4">
      <t>カンエン</t>
    </rPh>
    <phoneticPr fontId="33"/>
  </si>
  <si>
    <t>法律相談等</t>
  </si>
  <si>
    <t>資料　健康支援課</t>
    <rPh sb="0" eb="2">
      <t>シリョウ</t>
    </rPh>
    <rPh sb="5" eb="7">
      <t>シエン</t>
    </rPh>
    <phoneticPr fontId="33"/>
  </si>
  <si>
    <t>結核</t>
    <rPh sb="0" eb="2">
      <t>ケッカク</t>
    </rPh>
    <phoneticPr fontId="33"/>
  </si>
  <si>
    <t>計</t>
  </si>
  <si>
    <t>子宮がん</t>
    <rPh sb="0" eb="2">
      <t>シキュウ</t>
    </rPh>
    <phoneticPr fontId="33"/>
  </si>
  <si>
    <t>大腸がん</t>
    <rPh sb="0" eb="2">
      <t>ダイチョウ</t>
    </rPh>
    <phoneticPr fontId="33"/>
  </si>
  <si>
    <t>要精検者</t>
    <rPh sb="0" eb="1">
      <t>ヨウ</t>
    </rPh>
    <rPh sb="1" eb="2">
      <t>セイ</t>
    </rPh>
    <rPh sb="2" eb="3">
      <t>ケン</t>
    </rPh>
    <rPh sb="3" eb="4">
      <t>シャ</t>
    </rPh>
    <phoneticPr fontId="33"/>
  </si>
  <si>
    <t>（注1）結核検診は、肺がん検診受診者のうち65歳以上の人数</t>
    <rPh sb="1" eb="2">
      <t>チュウ</t>
    </rPh>
    <rPh sb="4" eb="6">
      <t>ケッカク</t>
    </rPh>
    <rPh sb="6" eb="8">
      <t>ケンシン</t>
    </rPh>
    <rPh sb="10" eb="11">
      <t>ハイ</t>
    </rPh>
    <rPh sb="13" eb="15">
      <t>ケンシン</t>
    </rPh>
    <rPh sb="15" eb="17">
      <t>ジュシン</t>
    </rPh>
    <rPh sb="17" eb="18">
      <t>シャ</t>
    </rPh>
    <rPh sb="23" eb="24">
      <t>サイ</t>
    </rPh>
    <rPh sb="24" eb="26">
      <t>イジョウ</t>
    </rPh>
    <rPh sb="27" eb="28">
      <t>ヒト</t>
    </rPh>
    <rPh sb="28" eb="29">
      <t>スウ</t>
    </rPh>
    <phoneticPr fontId="33"/>
  </si>
  <si>
    <t>（注2）結核検診は、胸部レントゲン判定D１またはD２かつ総合指導区分が要精検または肺がん以外の要精検の人数</t>
    <rPh sb="4" eb="6">
      <t>ケッカク</t>
    </rPh>
    <rPh sb="6" eb="8">
      <t>ケンシン</t>
    </rPh>
    <rPh sb="52" eb="53">
      <t>カズ</t>
    </rPh>
    <phoneticPr fontId="33"/>
  </si>
  <si>
    <t>（注4）胃がん検診は、平成23～25年度は胃部X線撮影のみ、平成26年度以降は胃部X線撮影または内視鏡検査の選択性に変更</t>
    <rPh sb="1" eb="2">
      <t>チュウ</t>
    </rPh>
    <phoneticPr fontId="33"/>
  </si>
  <si>
    <t>（注5）肺がん検診は、胸部レントゲン判定E１またはE２かつ総合指導区分が要精検または肺がんの要精検の人数</t>
    <rPh sb="1" eb="2">
      <t>チュウ</t>
    </rPh>
    <rPh sb="4" eb="5">
      <t>ハイ</t>
    </rPh>
    <rPh sb="7" eb="9">
      <t>ケンシン</t>
    </rPh>
    <phoneticPr fontId="33"/>
  </si>
  <si>
    <t>表１８　主要死因別死亡者数</t>
  </si>
  <si>
    <t>死因別</t>
  </si>
  <si>
    <t>令和元年</t>
    <rPh sb="0" eb="2">
      <t>レイワ</t>
    </rPh>
    <rPh sb="2" eb="4">
      <t>ガンネン</t>
    </rPh>
    <phoneticPr fontId="33"/>
  </si>
  <si>
    <t>結核</t>
  </si>
  <si>
    <t>税務相談</t>
  </si>
  <si>
    <t>6月</t>
  </si>
  <si>
    <t>悪性新生物</t>
  </si>
  <si>
    <t>心臓の疾患</t>
  </si>
  <si>
    <t>肺炎
気管支炎</t>
  </si>
  <si>
    <t>交通事故</t>
  </si>
  <si>
    <t>交通事故以外
の不慮の事故</t>
  </si>
  <si>
    <t>その他</t>
  </si>
  <si>
    <t>表１９　各種相談状況</t>
    <rPh sb="0" eb="1">
      <t>ヒョウ</t>
    </rPh>
    <rPh sb="4" eb="6">
      <t>カクシュ</t>
    </rPh>
    <rPh sb="6" eb="8">
      <t>ソウダン</t>
    </rPh>
    <rPh sb="8" eb="10">
      <t>ジョウキョウ</t>
    </rPh>
    <phoneticPr fontId="33"/>
  </si>
  <si>
    <t>法律相談等</t>
    <rPh sb="0" eb="2">
      <t>ホウリツ</t>
    </rPh>
    <rPh sb="4" eb="5">
      <t>トウ</t>
    </rPh>
    <phoneticPr fontId="33"/>
  </si>
  <si>
    <t>税務相談</t>
    <rPh sb="0" eb="2">
      <t>ゼイム</t>
    </rPh>
    <phoneticPr fontId="33"/>
  </si>
  <si>
    <t>子ども教育相談</t>
    <phoneticPr fontId="33"/>
  </si>
  <si>
    <t>資料　企画人権課、市民活動推進課、ネウボラ課、子ども家庭支援課、健康支援課、学校教育課</t>
    <rPh sb="0" eb="2">
      <t>シリョウ</t>
    </rPh>
    <rPh sb="3" eb="5">
      <t>キカク</t>
    </rPh>
    <rPh sb="5" eb="7">
      <t>ジンケン</t>
    </rPh>
    <rPh sb="7" eb="8">
      <t>カ</t>
    </rPh>
    <rPh sb="9" eb="11">
      <t>シミン</t>
    </rPh>
    <rPh sb="11" eb="13">
      <t>カツドウ</t>
    </rPh>
    <rPh sb="13" eb="15">
      <t>スイシン</t>
    </rPh>
    <rPh sb="15" eb="16">
      <t>カ</t>
    </rPh>
    <rPh sb="21" eb="22">
      <t>カ</t>
    </rPh>
    <rPh sb="23" eb="24">
      <t>コ</t>
    </rPh>
    <rPh sb="26" eb="30">
      <t>カテイシエン</t>
    </rPh>
    <rPh sb="30" eb="31">
      <t>カ</t>
    </rPh>
    <rPh sb="34" eb="36">
      <t>シエン</t>
    </rPh>
    <phoneticPr fontId="33"/>
  </si>
  <si>
    <t>相談事項</t>
  </si>
  <si>
    <t>4月</t>
  </si>
  <si>
    <t>7月</t>
  </si>
  <si>
    <t>9月</t>
  </si>
  <si>
    <t>10月</t>
  </si>
  <si>
    <t>12月</t>
  </si>
  <si>
    <t>1月</t>
  </si>
  <si>
    <t>2月</t>
  </si>
  <si>
    <t>子ども教育相談</t>
  </si>
  <si>
    <t>平成28年度</t>
    <rPh sb="0" eb="2">
      <t>ヘイセイ</t>
    </rPh>
    <rPh sb="4" eb="6">
      <t>ネンド</t>
    </rPh>
    <phoneticPr fontId="33"/>
  </si>
  <si>
    <t>令和元年度</t>
    <rPh sb="0" eb="2">
      <t>レイワ</t>
    </rPh>
    <rPh sb="2" eb="5">
      <t>ガンネンド</t>
    </rPh>
    <phoneticPr fontId="33"/>
  </si>
  <si>
    <t>年</t>
    <rPh sb="0" eb="1">
      <t>ネン</t>
    </rPh>
    <phoneticPr fontId="33"/>
  </si>
  <si>
    <t>令和2年度</t>
    <rPh sb="0" eb="2">
      <t>レイワ</t>
    </rPh>
    <rPh sb="3" eb="5">
      <t>ネンド</t>
    </rPh>
    <phoneticPr fontId="35"/>
  </si>
  <si>
    <t>年度</t>
    <rPh sb="0" eb="2">
      <t>ネンド</t>
    </rPh>
    <phoneticPr fontId="33"/>
  </si>
  <si>
    <t>令和5年</t>
    <rPh sb="0" eb="2">
      <t>レイワ</t>
    </rPh>
    <rPh sb="3" eb="4">
      <t>ネン</t>
    </rPh>
    <phoneticPr fontId="33"/>
  </si>
  <si>
    <t>月</t>
    <rPh sb="0" eb="1">
      <t>ガツ</t>
    </rPh>
    <phoneticPr fontId="33"/>
  </si>
  <si>
    <t>令和6年</t>
    <rPh sb="0" eb="2">
      <t>レイワ</t>
    </rPh>
    <rPh sb="3" eb="4">
      <t>ネン</t>
    </rPh>
    <phoneticPr fontId="33"/>
  </si>
  <si>
    <t>令和5年</t>
    <phoneticPr fontId="33"/>
  </si>
  <si>
    <t>令和6年</t>
    <phoneticPr fontId="33"/>
  </si>
  <si>
    <t>令和6年</t>
    <rPh sb="0" eb="2">
      <t>レイワ</t>
    </rPh>
    <rPh sb="3" eb="4">
      <t>ネン</t>
    </rPh>
    <phoneticPr fontId="33"/>
  </si>
  <si>
    <t>年</t>
    <phoneticPr fontId="33"/>
  </si>
  <si>
    <t>-</t>
    <phoneticPr fontId="43"/>
  </si>
  <si>
    <t>令和5年度</t>
    <phoneticPr fontId="33"/>
  </si>
  <si>
    <t>平成27年</t>
    <rPh sb="0" eb="2">
      <t>ヘイセイ</t>
    </rPh>
    <rPh sb="4" eb="5">
      <t>ネン</t>
    </rPh>
    <phoneticPr fontId="33"/>
  </si>
  <si>
    <t>年</t>
    <rPh sb="0" eb="1">
      <t>ネン</t>
    </rPh>
    <phoneticPr fontId="33"/>
  </si>
  <si>
    <t>-</t>
    <phoneticPr fontId="33"/>
  </si>
  <si>
    <t>平成28年度</t>
    <rPh sb="0" eb="2">
      <t>ヘイセイ</t>
    </rPh>
    <rPh sb="4" eb="6">
      <t>ネンド</t>
    </rPh>
    <phoneticPr fontId="33"/>
  </si>
  <si>
    <t>（注4）ヒブ・小児用肺炎球菌・ヒトパピローマウイルス感染症は、平成25年度から接種開始</t>
    <rPh sb="1" eb="2">
      <t>チュウ</t>
    </rPh>
    <rPh sb="7" eb="10">
      <t>ショウニヨウ</t>
    </rPh>
    <rPh sb="10" eb="12">
      <t>ハイエン</t>
    </rPh>
    <rPh sb="12" eb="14">
      <t>キュウキン</t>
    </rPh>
    <rPh sb="26" eb="29">
      <t>カンセンショウ</t>
    </rPh>
    <rPh sb="31" eb="33">
      <t>ヘイセイ</t>
    </rPh>
    <rPh sb="35" eb="37">
      <t>ネンド</t>
    </rPh>
    <rPh sb="39" eb="43">
      <t>セッシュ</t>
    </rPh>
    <phoneticPr fontId="33"/>
  </si>
  <si>
    <t>（注6）B型肝炎は、平成28年10月から接種開始</t>
    <rPh sb="1" eb="2">
      <t>チュウ</t>
    </rPh>
    <rPh sb="5" eb="6">
      <t>ガタ</t>
    </rPh>
    <rPh sb="6" eb="8">
      <t>カンエン</t>
    </rPh>
    <rPh sb="10" eb="12">
      <t>ヘイセイ</t>
    </rPh>
    <rPh sb="14" eb="15">
      <t>ネン</t>
    </rPh>
    <rPh sb="17" eb="18">
      <t>ガツ</t>
    </rPh>
    <rPh sb="20" eb="24">
      <t>セッシュ</t>
    </rPh>
    <phoneticPr fontId="33"/>
  </si>
  <si>
    <t>（注）令和4年度統計から、「障害者手帳交付状況」を「障害者手帳所持者数」に変更</t>
    <rPh sb="1" eb="2">
      <t>チュウ</t>
    </rPh>
    <rPh sb="3" eb="5">
      <t>レイワ</t>
    </rPh>
    <rPh sb="6" eb="8">
      <t>ネンド</t>
    </rPh>
    <rPh sb="8" eb="10">
      <t>トウケイ</t>
    </rPh>
    <rPh sb="26" eb="29">
      <t>ショウガイシャ</t>
    </rPh>
    <rPh sb="29" eb="31">
      <t>テチョウ</t>
    </rPh>
    <rPh sb="31" eb="35">
      <t>ショジ</t>
    </rPh>
    <rPh sb="37" eb="39">
      <t>ヘンコウ</t>
    </rPh>
    <phoneticPr fontId="33"/>
  </si>
  <si>
    <t>（注）令和4年度統計から、保健所年報の数値を参照したため、過去に遡って数値を改訂した。</t>
    <rPh sb="1" eb="2">
      <t>チュウ</t>
    </rPh>
    <rPh sb="3" eb="5">
      <t>レイワ</t>
    </rPh>
    <rPh sb="6" eb="7">
      <t>トシ</t>
    </rPh>
    <rPh sb="7" eb="8">
      <t>ド</t>
    </rPh>
    <rPh sb="8" eb="10">
      <t>トウケイ</t>
    </rPh>
    <rPh sb="13" eb="18">
      <t>ホケンジョネンポウ</t>
    </rPh>
    <rPh sb="19" eb="21">
      <t>スウチ</t>
    </rPh>
    <rPh sb="22" eb="24">
      <t>サンショウ</t>
    </rPh>
    <rPh sb="29" eb="31">
      <t>カコ</t>
    </rPh>
    <rPh sb="32" eb="33">
      <t>サカノボ</t>
    </rPh>
    <rPh sb="35" eb="37">
      <t>スウチ</t>
    </rPh>
    <rPh sb="38" eb="40">
      <t>カイテイ</t>
    </rPh>
    <phoneticPr fontId="33"/>
  </si>
  <si>
    <t>（注7）ロタは、令和2年10月から接種開始</t>
    <rPh sb="1" eb="2">
      <t>チュウ</t>
    </rPh>
    <rPh sb="8" eb="10">
      <t>レイワ</t>
    </rPh>
    <rPh sb="11" eb="12">
      <t>ネン</t>
    </rPh>
    <rPh sb="14" eb="15">
      <t>ガツ</t>
    </rPh>
    <rPh sb="17" eb="21">
      <t>セッシュ</t>
    </rPh>
    <phoneticPr fontId="33"/>
  </si>
  <si>
    <t>（注5）水痘は、平成26年10月から接種開始</t>
    <rPh sb="1" eb="2">
      <t>チュウ</t>
    </rPh>
    <rPh sb="4" eb="6">
      <t>スイトウ</t>
    </rPh>
    <rPh sb="8" eb="10">
      <t>ヘイセイ</t>
    </rPh>
    <rPh sb="12" eb="13">
      <t>ネン</t>
    </rPh>
    <rPh sb="15" eb="16">
      <t>ガツ</t>
    </rPh>
    <rPh sb="18" eb="22">
      <t>セッシュ</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</si>
</sst>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平成&quot;General&quot;年度&quot;"/>
    <numFmt numFmtId="177" formatCode="0_);[Red]\(0\)"/>
    <numFmt numFmtId="178" formatCode="#,##0_ "/>
    <numFmt numFmtId="179" formatCode="#,##0_);[Red]\(#,##0\)"/>
    <numFmt numFmtId="180" formatCode="#,##0.00_);[Red]\(#,##0.00\)"/>
    <numFmt numFmtId="181" formatCode="0_ "/>
    <numFmt numFmtId="182" formatCode="&quot;平成&quot;General&quot;年&quot;"/>
    <numFmt numFmtId="183" formatCode="0.0_ "/>
    <numFmt numFmtId="184" formatCode="#,##0_ ;[Red]\-#,##0\ "/>
  </numFmts>
  <fonts count="46" x14ac:knownFonts="1">
    <font>
      <sz val="12"/>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4"/>
      <name val="ＭＳ Ｐゴシック"/>
      <family val="3"/>
      <charset val="128"/>
    </font>
    <font>
      <b/>
      <sz val="11"/>
      <color indexed="9"/>
      <name val="ＭＳ Ｐゴシック"/>
      <family val="3"/>
      <charset val="128"/>
    </font>
    <font>
      <u/>
      <sz val="12"/>
      <color indexed="12"/>
      <name val="ＭＳ 明朝"/>
      <family val="1"/>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Ｐゴシック"/>
      <family val="3"/>
      <charset val="128"/>
    </font>
    <font>
      <sz val="11"/>
      <color indexed="17"/>
      <name val="ＭＳ Ｐゴシック"/>
      <family val="3"/>
      <charset val="128"/>
    </font>
    <font>
      <b/>
      <sz val="15"/>
      <color indexed="54"/>
      <name val="ＭＳ Ｐゴシック"/>
      <family val="3"/>
      <charset val="128"/>
    </font>
    <font>
      <b/>
      <sz val="13"/>
      <color indexed="54"/>
      <name val="ＭＳ Ｐゴシック"/>
      <family val="3"/>
      <charset val="128"/>
    </font>
    <font>
      <b/>
      <sz val="11"/>
      <color indexed="5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6"/>
      <name val="ＭＳ 明朝"/>
      <family val="1"/>
      <charset val="128"/>
    </font>
    <font>
      <sz val="10"/>
      <name val="ＭＳ 明朝"/>
      <family val="1"/>
      <charset val="128"/>
    </font>
    <font>
      <sz val="14"/>
      <name val="ＭＳ 明朝"/>
      <family val="1"/>
      <charset val="128"/>
    </font>
    <font>
      <sz val="8"/>
      <name val="ＭＳ 明朝"/>
      <family val="1"/>
      <charset val="128"/>
    </font>
    <font>
      <sz val="11"/>
      <name val="ＭＳ 明朝"/>
      <family val="1"/>
      <charset val="128"/>
    </font>
    <font>
      <sz val="10"/>
      <name val="ＭＳ Ｐゴシック"/>
      <family val="3"/>
      <charset val="128"/>
    </font>
    <font>
      <sz val="10"/>
      <color indexed="10"/>
      <name val="ＭＳ 明朝"/>
      <family val="1"/>
      <charset val="128"/>
    </font>
    <font>
      <sz val="10"/>
      <color indexed="8"/>
      <name val="ＭＳ 明朝"/>
      <family val="1"/>
      <charset val="128"/>
    </font>
    <font>
      <sz val="16"/>
      <color indexed="8"/>
      <name val="ＭＳ 明朝"/>
      <family val="1"/>
      <charset val="128"/>
    </font>
    <font>
      <sz val="10.5"/>
      <color indexed="8"/>
      <name val="ＭＳ 明朝"/>
      <family val="1"/>
      <charset val="128"/>
    </font>
    <font>
      <sz val="22"/>
      <name val="ＭＳ 明朝"/>
      <family val="1"/>
      <charset val="128"/>
    </font>
    <font>
      <sz val="18"/>
      <name val="ＭＳ 明朝"/>
      <family val="1"/>
      <charset val="128"/>
    </font>
    <font>
      <sz val="9"/>
      <name val="ＭＳ 明朝"/>
      <family val="1"/>
      <charset val="128"/>
    </font>
    <font>
      <sz val="6"/>
      <name val="ＭＳ 明朝"/>
      <family val="1"/>
      <charset val="128"/>
    </font>
    <font>
      <sz val="12"/>
      <color indexed="8"/>
      <name val="ＭＳ 明朝"/>
      <family val="1"/>
      <charset val="128"/>
    </font>
    <font>
      <sz val="6"/>
      <name val="ＭＳ Ｐゴシック"/>
      <family val="3"/>
      <charset val="128"/>
    </font>
    <font>
      <sz val="12"/>
      <name val="ＭＳ 明朝"/>
      <family val="1"/>
      <charset val="128"/>
    </font>
    <font>
      <sz val="10"/>
      <name val="ＭＳ 明朝"/>
      <family val="1"/>
      <charset val="128"/>
    </font>
    <font>
      <sz val="10"/>
      <name val="ＭＳ 明朝"/>
      <family val="1"/>
      <charset val="128"/>
    </font>
    <font>
      <sz val="11"/>
      <name val="ＭＳ 明朝"/>
      <family val="1"/>
      <charset val="128"/>
    </font>
    <font>
      <sz val="10"/>
      <name val="ＭＳ 明朝"/>
      <family val="1"/>
      <charset val="128"/>
    </font>
    <font>
      <sz val="12"/>
      <name val="ＭＳ 明朝"/>
      <family val="1"/>
      <charset val="128"/>
    </font>
    <font>
      <sz val="10"/>
      <name val="ＭＳ 明朝"/>
      <family val="1"/>
      <charset val="128"/>
    </font>
    <font>
      <sz val="6"/>
      <name val="ＭＳ 明朝"/>
      <family val="1"/>
      <charset val="128"/>
    </font>
    <font>
      <sz val="10"/>
      <color indexed="8"/>
      <name val="ＭＳ 明朝"/>
      <family val="1"/>
      <charset val="128"/>
    </font>
    <font>
      <sz val="15.5"/>
      <name val="ＭＳ 明朝"/>
      <family val="1"/>
      <charset val="128"/>
    </font>
  </fonts>
  <fills count="19">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22"/>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8"/>
      </bottom>
      <diagonal/>
    </border>
    <border>
      <left/>
      <right/>
      <top/>
      <bottom style="thin">
        <color indexed="8"/>
      </bottom>
      <diagonal/>
    </border>
    <border>
      <left/>
      <right/>
      <top/>
      <bottom style="hair">
        <color indexed="64"/>
      </bottom>
      <diagonal/>
    </border>
    <border>
      <left/>
      <right style="thin">
        <color indexed="64"/>
      </right>
      <top/>
      <bottom style="hair">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4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3" fillId="10"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6" fillId="5" borderId="2" applyNumberFormat="0" applyFont="0" applyAlignment="0" applyProtection="0">
      <alignment vertical="center"/>
    </xf>
    <xf numFmtId="0" fontId="7" fillId="0" borderId="3" applyNumberFormat="0" applyFill="0" applyAlignment="0" applyProtection="0">
      <alignment vertical="center"/>
    </xf>
    <xf numFmtId="0" fontId="10" fillId="17" borderId="0" applyNumberFormat="0" applyBorder="0" applyAlignment="0" applyProtection="0">
      <alignment vertical="center"/>
    </xf>
    <xf numFmtId="0" fontId="16" fillId="9" borderId="4" applyNumberFormat="0" applyAlignment="0" applyProtection="0">
      <alignment vertical="center"/>
    </xf>
    <xf numFmtId="0" fontId="18" fillId="0" borderId="0" applyNumberFormat="0" applyFill="0" applyBorder="0" applyAlignment="0" applyProtection="0">
      <alignment vertical="center"/>
    </xf>
    <xf numFmtId="38" fontId="36" fillId="0" borderId="0" applyFont="0" applyFill="0" applyBorder="0" applyAlignment="0" applyProtection="0"/>
    <xf numFmtId="38" fontId="41" fillId="0" borderId="0" applyFont="0" applyFill="0" applyBorder="0" applyAlignment="0" applyProtection="0"/>
    <xf numFmtId="38" fontId="36"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9" fillId="0" borderId="8" applyNumberFormat="0" applyFill="0" applyAlignment="0" applyProtection="0">
      <alignment vertical="center"/>
    </xf>
    <xf numFmtId="0" fontId="9" fillId="9" borderId="9" applyNumberFormat="0" applyAlignment="0" applyProtection="0">
      <alignment vertical="center"/>
    </xf>
    <xf numFmtId="0" fontId="17" fillId="0" borderId="0" applyNumberFormat="0" applyFill="0" applyBorder="0" applyAlignment="0" applyProtection="0">
      <alignment vertical="center"/>
    </xf>
    <xf numFmtId="0" fontId="8" fillId="3" borderId="4" applyNumberFormat="0" applyAlignment="0" applyProtection="0">
      <alignment vertical="center"/>
    </xf>
    <xf numFmtId="0" fontId="36" fillId="0" borderId="0"/>
    <xf numFmtId="0" fontId="11" fillId="0" borderId="0">
      <alignment vertical="center"/>
    </xf>
    <xf numFmtId="0" fontId="12" fillId="7" borderId="0" applyNumberFormat="0" applyBorder="0" applyAlignment="0" applyProtection="0">
      <alignment vertical="center"/>
    </xf>
  </cellStyleXfs>
  <cellXfs count="390">
    <xf numFmtId="0" fontId="0" fillId="0" borderId="0" xfId="0"/>
    <xf numFmtId="0" fontId="20" fillId="0" borderId="0" xfId="0" applyFont="1"/>
    <xf numFmtId="0" fontId="0" fillId="18" borderId="10" xfId="0" applyFill="1" applyBorder="1" applyAlignment="1">
      <alignment horizontal="center" vertical="center"/>
    </xf>
    <xf numFmtId="0" fontId="0" fillId="0" borderId="10" xfId="0" applyBorder="1" applyAlignment="1">
      <alignment horizontal="center" vertical="center"/>
    </xf>
    <xf numFmtId="0" fontId="6" fillId="0" borderId="10" xfId="28" applyBorder="1" applyAlignment="1" applyProtection="1"/>
    <xf numFmtId="0" fontId="0" fillId="0" borderId="0" xfId="0" applyAlignment="1">
      <alignment horizontal="center" vertical="center"/>
    </xf>
    <xf numFmtId="0" fontId="21" fillId="0" borderId="0" xfId="0" applyFont="1"/>
    <xf numFmtId="0" fontId="6" fillId="0" borderId="0" xfId="28" applyAlignment="1" applyProtection="1"/>
    <xf numFmtId="0" fontId="22" fillId="0" borderId="0" xfId="0" applyFont="1"/>
    <xf numFmtId="0" fontId="21" fillId="0" borderId="0" xfId="0" applyFont="1" applyAlignment="1">
      <alignment vertical="center"/>
    </xf>
    <xf numFmtId="0" fontId="21" fillId="0" borderId="10" xfId="0" applyFont="1" applyBorder="1" applyAlignment="1">
      <alignment horizontal="center" vertical="center"/>
    </xf>
    <xf numFmtId="177" fontId="21" fillId="0" borderId="10" xfId="0" applyNumberFormat="1" applyFont="1" applyBorder="1" applyAlignment="1">
      <alignment horizontal="center" vertical="center"/>
    </xf>
    <xf numFmtId="0" fontId="21" fillId="0" borderId="11" xfId="0" applyFont="1" applyBorder="1" applyAlignment="1">
      <alignment horizontal="center" vertical="center"/>
    </xf>
    <xf numFmtId="178" fontId="21" fillId="0" borderId="0" xfId="35" applyNumberFormat="1" applyFont="1" applyFill="1" applyBorder="1" applyAlignment="1">
      <alignment vertical="center"/>
    </xf>
    <xf numFmtId="178" fontId="21" fillId="0" borderId="0" xfId="35" applyNumberFormat="1" applyFont="1" applyFill="1" applyBorder="1" applyAlignment="1">
      <alignment horizontal="right" vertical="center"/>
    </xf>
    <xf numFmtId="0" fontId="21" fillId="0" borderId="10" xfId="0" applyFont="1" applyBorder="1" applyAlignment="1">
      <alignment horizontal="center" vertical="center" wrapText="1"/>
    </xf>
    <xf numFmtId="178" fontId="21" fillId="0" borderId="12" xfId="35" applyNumberFormat="1" applyFont="1" applyFill="1" applyBorder="1" applyAlignment="1">
      <alignment vertical="center"/>
    </xf>
    <xf numFmtId="178" fontId="21" fillId="0" borderId="12" xfId="35" applyNumberFormat="1" applyFont="1" applyFill="1" applyBorder="1" applyAlignment="1">
      <alignment horizontal="right" vertical="center"/>
    </xf>
    <xf numFmtId="38" fontId="21" fillId="0" borderId="0" xfId="35" applyFont="1" applyFill="1" applyAlignment="1">
      <alignment vertical="center"/>
    </xf>
    <xf numFmtId="38" fontId="21" fillId="0" borderId="11" xfId="35" applyFont="1" applyFill="1" applyBorder="1" applyAlignment="1">
      <alignment horizontal="center" vertical="center"/>
    </xf>
    <xf numFmtId="179" fontId="21" fillId="0" borderId="0" xfId="35" applyNumberFormat="1" applyFont="1" applyFill="1" applyBorder="1" applyAlignment="1">
      <alignment horizontal="right" vertical="center"/>
    </xf>
    <xf numFmtId="179" fontId="21" fillId="0" borderId="0" xfId="35" quotePrefix="1" applyNumberFormat="1" applyFont="1" applyFill="1" applyBorder="1" applyAlignment="1">
      <alignment horizontal="right" vertical="center"/>
    </xf>
    <xf numFmtId="180" fontId="21" fillId="0" borderId="0" xfId="35" applyNumberFormat="1" applyFont="1" applyFill="1" applyBorder="1" applyAlignment="1">
      <alignment horizontal="right" vertical="center"/>
    </xf>
    <xf numFmtId="179" fontId="21" fillId="0" borderId="12" xfId="35" quotePrefix="1" applyNumberFormat="1" applyFont="1" applyFill="1" applyBorder="1" applyAlignment="1">
      <alignment horizontal="right" vertical="center"/>
    </xf>
    <xf numFmtId="0" fontId="6" fillId="0" borderId="0" xfId="28" applyFill="1" applyAlignment="1" applyProtection="1"/>
    <xf numFmtId="0" fontId="21" fillId="0" borderId="13" xfId="0" applyFont="1" applyBorder="1" applyAlignment="1">
      <alignment horizontal="center" vertical="center"/>
    </xf>
    <xf numFmtId="0" fontId="21" fillId="0" borderId="14" xfId="0" applyFont="1" applyBorder="1"/>
    <xf numFmtId="0" fontId="21" fillId="0" borderId="15" xfId="0" applyFont="1" applyBorder="1"/>
    <xf numFmtId="0" fontId="23" fillId="0" borderId="0" xfId="0" applyFont="1" applyAlignment="1">
      <alignment horizontal="right"/>
    </xf>
    <xf numFmtId="0" fontId="21" fillId="0" borderId="0" xfId="0" applyFont="1" applyAlignment="1">
      <alignment horizontal="right" vertical="center"/>
    </xf>
    <xf numFmtId="0" fontId="21" fillId="0" borderId="0" xfId="0" applyFont="1" applyAlignment="1">
      <alignment horizontal="center" vertical="center"/>
    </xf>
    <xf numFmtId="0" fontId="21" fillId="0" borderId="16" xfId="0" applyFont="1" applyBorder="1" applyAlignment="1">
      <alignment vertical="center"/>
    </xf>
    <xf numFmtId="38" fontId="21" fillId="0" borderId="15" xfId="35" applyFont="1" applyFill="1" applyBorder="1" applyAlignment="1">
      <alignment vertical="center"/>
    </xf>
    <xf numFmtId="38" fontId="21" fillId="0" borderId="0" xfId="35" applyFont="1" applyFill="1" applyBorder="1" applyAlignment="1">
      <alignment vertical="center"/>
    </xf>
    <xf numFmtId="0" fontId="21" fillId="0" borderId="12" xfId="0" applyFont="1" applyBorder="1" applyAlignment="1">
      <alignment vertical="center"/>
    </xf>
    <xf numFmtId="0" fontId="21" fillId="0" borderId="12" xfId="0" applyFont="1" applyBorder="1" applyAlignment="1">
      <alignment horizontal="center" vertical="center"/>
    </xf>
    <xf numFmtId="0" fontId="21" fillId="0" borderId="17" xfId="0" applyFont="1" applyBorder="1" applyAlignment="1">
      <alignment vertical="center"/>
    </xf>
    <xf numFmtId="38" fontId="21" fillId="0" borderId="18" xfId="35" applyFont="1" applyFill="1" applyBorder="1" applyAlignment="1">
      <alignment vertical="center"/>
    </xf>
    <xf numFmtId="38" fontId="21" fillId="0" borderId="12" xfId="35" applyFont="1" applyFill="1" applyBorder="1" applyAlignment="1">
      <alignment vertical="center"/>
    </xf>
    <xf numFmtId="0" fontId="24" fillId="0" borderId="0" xfId="0" applyFont="1"/>
    <xf numFmtId="3" fontId="21" fillId="0" borderId="0" xfId="35" applyNumberFormat="1" applyFont="1" applyFill="1" applyBorder="1" applyAlignment="1">
      <alignment vertical="center"/>
    </xf>
    <xf numFmtId="3" fontId="21" fillId="0" borderId="0" xfId="35" applyNumberFormat="1" applyFont="1" applyFill="1" applyAlignment="1">
      <alignment vertical="center"/>
    </xf>
    <xf numFmtId="0" fontId="21" fillId="0" borderId="0" xfId="0" applyFont="1" applyAlignment="1">
      <alignment horizontal="center" vertical="center" textRotation="255"/>
    </xf>
    <xf numFmtId="3" fontId="21" fillId="0" borderId="12" xfId="35" applyNumberFormat="1" applyFont="1" applyFill="1" applyBorder="1" applyAlignment="1">
      <alignment vertical="center"/>
    </xf>
    <xf numFmtId="38" fontId="21" fillId="0" borderId="0" xfId="35" applyFont="1" applyFill="1" applyBorder="1" applyAlignment="1">
      <alignment horizontal="right" vertical="center"/>
    </xf>
    <xf numFmtId="178" fontId="21" fillId="0" borderId="0" xfId="35" applyNumberFormat="1" applyFont="1" applyFill="1" applyAlignment="1">
      <alignment horizontal="right" vertical="center"/>
    </xf>
    <xf numFmtId="178" fontId="21" fillId="0" borderId="0" xfId="35" quotePrefix="1" applyNumberFormat="1" applyFont="1" applyFill="1" applyAlignment="1">
      <alignment horizontal="right" vertical="center"/>
    </xf>
    <xf numFmtId="178" fontId="21" fillId="0" borderId="12" xfId="35" quotePrefix="1" applyNumberFormat="1" applyFont="1" applyFill="1" applyBorder="1" applyAlignment="1">
      <alignment horizontal="right" vertical="center"/>
    </xf>
    <xf numFmtId="0" fontId="21" fillId="0" borderId="0" xfId="0" applyFont="1" applyAlignment="1">
      <alignment horizontal="center" vertical="center" wrapText="1"/>
    </xf>
    <xf numFmtId="38" fontId="21" fillId="0" borderId="0" xfId="35" applyFont="1" applyFill="1" applyBorder="1" applyAlignment="1" applyProtection="1">
      <alignment vertical="center"/>
      <protection locked="0"/>
    </xf>
    <xf numFmtId="38" fontId="21" fillId="0" borderId="12" xfId="35" applyFont="1" applyFill="1" applyBorder="1" applyAlignment="1" applyProtection="1">
      <alignment vertical="center"/>
      <protection locked="0"/>
    </xf>
    <xf numFmtId="0" fontId="21" fillId="0" borderId="15" xfId="0" applyFont="1" applyBorder="1" applyAlignment="1">
      <alignment vertical="center"/>
    </xf>
    <xf numFmtId="0" fontId="21" fillId="0" borderId="0" xfId="0" applyFont="1" applyAlignment="1">
      <alignment horizontal="right" vertical="center" wrapText="1"/>
    </xf>
    <xf numFmtId="0" fontId="21" fillId="0" borderId="11" xfId="0" applyFont="1" applyBorder="1" applyAlignment="1">
      <alignment horizontal="center" vertical="center" wrapText="1"/>
    </xf>
    <xf numFmtId="0" fontId="0" fillId="0" borderId="0" xfId="0" applyAlignment="1">
      <alignment shrinkToFit="1"/>
    </xf>
    <xf numFmtId="0" fontId="21" fillId="0" borderId="0" xfId="0" applyFont="1" applyAlignment="1">
      <alignment vertical="center" shrinkToFit="1"/>
    </xf>
    <xf numFmtId="0" fontId="22" fillId="0" borderId="0" xfId="47" applyFont="1">
      <alignment vertical="center"/>
    </xf>
    <xf numFmtId="0" fontId="21" fillId="0" borderId="0" xfId="47" applyFont="1">
      <alignment vertical="center"/>
    </xf>
    <xf numFmtId="0" fontId="25" fillId="0" borderId="0" xfId="0" applyFont="1" applyAlignment="1">
      <alignment vertical="center"/>
    </xf>
    <xf numFmtId="181" fontId="21" fillId="0" borderId="19" xfId="47" applyNumberFormat="1" applyFont="1" applyBorder="1" applyAlignment="1">
      <alignment horizontal="center" vertical="center" wrapText="1"/>
    </xf>
    <xf numFmtId="0" fontId="21" fillId="0" borderId="10" xfId="47" applyFont="1" applyBorder="1">
      <alignment vertical="center"/>
    </xf>
    <xf numFmtId="38" fontId="21" fillId="0" borderId="0" xfId="35" applyFont="1" applyFill="1" applyAlignment="1">
      <alignment horizontal="right" vertical="center"/>
    </xf>
    <xf numFmtId="38" fontId="21" fillId="0" borderId="12" xfId="35" applyFont="1" applyFill="1" applyBorder="1" applyAlignment="1">
      <alignment horizontal="right" vertical="center"/>
    </xf>
    <xf numFmtId="0" fontId="21" fillId="0" borderId="20" xfId="47" applyFont="1" applyBorder="1">
      <alignment vertical="center"/>
    </xf>
    <xf numFmtId="0" fontId="25" fillId="0" borderId="0" xfId="47" applyFont="1">
      <alignment vertical="center"/>
    </xf>
    <xf numFmtId="0" fontId="21" fillId="0" borderId="20" xfId="0" applyFont="1" applyBorder="1" applyAlignment="1">
      <alignment horizontal="center" vertical="center"/>
    </xf>
    <xf numFmtId="0" fontId="21" fillId="0" borderId="14" xfId="0" applyFont="1" applyBorder="1" applyAlignment="1">
      <alignment horizontal="left" vertical="center"/>
    </xf>
    <xf numFmtId="0" fontId="21" fillId="0" borderId="16" xfId="0" applyFont="1" applyBorder="1" applyAlignment="1">
      <alignment horizontal="left" vertical="center"/>
    </xf>
    <xf numFmtId="0" fontId="21" fillId="0" borderId="12" xfId="0" applyFont="1" applyBorder="1" applyAlignment="1">
      <alignment horizontal="right" vertical="center"/>
    </xf>
    <xf numFmtId="0" fontId="21" fillId="0" borderId="17" xfId="0" applyFont="1" applyBorder="1" applyAlignment="1">
      <alignment horizontal="left" vertical="center"/>
    </xf>
    <xf numFmtId="38" fontId="21" fillId="0" borderId="15" xfId="35" applyFont="1" applyFill="1" applyBorder="1" applyAlignment="1" applyProtection="1">
      <alignment vertical="center"/>
      <protection locked="0"/>
    </xf>
    <xf numFmtId="38" fontId="21" fillId="0" borderId="16" xfId="35" applyFont="1" applyFill="1" applyBorder="1" applyAlignment="1" applyProtection="1">
      <alignment vertical="center"/>
      <protection locked="0"/>
    </xf>
    <xf numFmtId="38" fontId="21" fillId="0" borderId="18" xfId="35" applyFont="1" applyFill="1" applyBorder="1" applyAlignment="1" applyProtection="1">
      <alignment vertical="center"/>
      <protection locked="0"/>
    </xf>
    <xf numFmtId="0" fontId="26" fillId="0" borderId="0" xfId="0" applyFont="1"/>
    <xf numFmtId="0" fontId="27" fillId="0" borderId="0" xfId="0" applyFont="1"/>
    <xf numFmtId="0" fontId="27" fillId="0" borderId="0" xfId="0" applyFont="1" applyAlignment="1">
      <alignment vertical="center"/>
    </xf>
    <xf numFmtId="0" fontId="28" fillId="0" borderId="0" xfId="0" applyFont="1"/>
    <xf numFmtId="0" fontId="27" fillId="0" borderId="13"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9" xfId="0" applyFont="1" applyBorder="1" applyAlignment="1">
      <alignment horizontal="center" vertical="center"/>
    </xf>
    <xf numFmtId="0" fontId="27" fillId="0" borderId="11" xfId="0" applyFont="1" applyBorder="1" applyAlignment="1">
      <alignment horizontal="center" vertical="center" wrapText="1"/>
    </xf>
    <xf numFmtId="38" fontId="27" fillId="0" borderId="0" xfId="35" applyFont="1" applyFill="1" applyBorder="1" applyAlignment="1">
      <alignment vertical="center"/>
    </xf>
    <xf numFmtId="38" fontId="27" fillId="0" borderId="0" xfId="35" applyFont="1" applyFill="1" applyAlignment="1">
      <alignment vertical="center"/>
    </xf>
    <xf numFmtId="38" fontId="27" fillId="0" borderId="12" xfId="35" applyFont="1" applyFill="1" applyBorder="1" applyAlignment="1">
      <alignment vertical="center"/>
    </xf>
    <xf numFmtId="38" fontId="27" fillId="0" borderId="0" xfId="0" applyNumberFormat="1" applyFont="1"/>
    <xf numFmtId="0" fontId="29" fillId="0" borderId="0" xfId="0" applyFont="1"/>
    <xf numFmtId="38" fontId="21" fillId="0" borderId="0" xfId="35" applyFont="1" applyBorder="1" applyAlignment="1">
      <alignment vertical="center"/>
    </xf>
    <xf numFmtId="0" fontId="21" fillId="0" borderId="12" xfId="0" applyFont="1" applyBorder="1"/>
    <xf numFmtId="38" fontId="21" fillId="0" borderId="0" xfId="35" applyFont="1" applyBorder="1" applyAlignment="1">
      <alignment horizontal="right" vertical="center"/>
    </xf>
    <xf numFmtId="0" fontId="21" fillId="0" borderId="19" xfId="0" applyFont="1" applyBorder="1" applyAlignment="1">
      <alignment horizontal="center" vertical="center"/>
    </xf>
    <xf numFmtId="38" fontId="21" fillId="0" borderId="0" xfId="35" applyFont="1" applyBorder="1" applyAlignment="1">
      <alignment horizontal="center" vertical="center"/>
    </xf>
    <xf numFmtId="38" fontId="21" fillId="0" borderId="0" xfId="35" applyFont="1" applyFill="1" applyBorder="1" applyAlignment="1">
      <alignment horizontal="center" vertical="center"/>
    </xf>
    <xf numFmtId="0" fontId="21" fillId="0" borderId="20" xfId="0" applyFont="1" applyBorder="1" applyAlignment="1">
      <alignment horizontal="left" vertical="center"/>
    </xf>
    <xf numFmtId="38" fontId="21" fillId="0" borderId="0" xfId="37" applyFont="1" applyFill="1" applyBorder="1" applyAlignment="1">
      <alignment vertical="center"/>
    </xf>
    <xf numFmtId="0" fontId="21" fillId="0" borderId="0" xfId="0" applyFont="1" applyAlignment="1">
      <alignment horizontal="center"/>
    </xf>
    <xf numFmtId="0" fontId="21" fillId="0" borderId="15" xfId="0" applyFont="1" applyBorder="1" applyAlignment="1" applyProtection="1">
      <alignment vertical="center"/>
      <protection locked="0"/>
    </xf>
    <xf numFmtId="0" fontId="21" fillId="0" borderId="0" xfId="0" applyFont="1" applyAlignment="1" applyProtection="1">
      <alignment vertical="center"/>
      <protection locked="0"/>
    </xf>
    <xf numFmtId="38" fontId="21" fillId="0" borderId="0" xfId="37" applyFont="1" applyBorder="1" applyAlignment="1" applyProtection="1">
      <alignment vertical="center"/>
      <protection locked="0"/>
    </xf>
    <xf numFmtId="38" fontId="21" fillId="0" borderId="0" xfId="35" applyFont="1" applyBorder="1" applyAlignment="1" applyProtection="1">
      <alignment vertical="center"/>
      <protection locked="0"/>
    </xf>
    <xf numFmtId="0" fontId="21" fillId="0" borderId="17" xfId="0" applyFont="1" applyBorder="1"/>
    <xf numFmtId="0" fontId="21" fillId="0" borderId="21" xfId="0" applyFont="1" applyBorder="1" applyAlignment="1" applyProtection="1">
      <alignment vertical="center"/>
      <protection locked="0"/>
    </xf>
    <xf numFmtId="0" fontId="21" fillId="0" borderId="22" xfId="0" applyFont="1" applyBorder="1" applyAlignment="1" applyProtection="1">
      <alignment vertical="center"/>
      <protection locked="0"/>
    </xf>
    <xf numFmtId="38" fontId="21" fillId="0" borderId="0" xfId="35" applyFont="1" applyFill="1"/>
    <xf numFmtId="0" fontId="6" fillId="0" borderId="0" xfId="29" applyFill="1" applyAlignment="1" applyProtection="1"/>
    <xf numFmtId="38" fontId="21" fillId="0" borderId="12" xfId="35" applyFont="1" applyFill="1" applyBorder="1" applyAlignment="1">
      <alignment horizontal="center" vertical="center"/>
    </xf>
    <xf numFmtId="38" fontId="21" fillId="0" borderId="10" xfId="35" applyFont="1" applyFill="1" applyBorder="1" applyAlignment="1">
      <alignment horizontal="center" vertical="center"/>
    </xf>
    <xf numFmtId="38" fontId="21" fillId="0" borderId="16" xfId="35" applyFont="1" applyFill="1" applyBorder="1" applyAlignment="1">
      <alignment vertical="center"/>
    </xf>
    <xf numFmtId="38" fontId="21" fillId="0" borderId="0" xfId="35" applyFont="1" applyFill="1" applyBorder="1" applyAlignment="1" applyProtection="1">
      <alignment vertical="center"/>
    </xf>
    <xf numFmtId="182" fontId="21" fillId="0" borderId="0" xfId="35" applyNumberFormat="1" applyFont="1" applyFill="1" applyBorder="1" applyAlignment="1">
      <alignment horizontal="right" vertical="center"/>
    </xf>
    <xf numFmtId="38" fontId="21" fillId="0" borderId="16" xfId="35" applyFont="1" applyFill="1" applyBorder="1" applyAlignment="1">
      <alignment horizontal="left" vertical="center"/>
    </xf>
    <xf numFmtId="38" fontId="21" fillId="0" borderId="15" xfId="35" applyFont="1" applyFill="1" applyBorder="1" applyAlignment="1" applyProtection="1">
      <alignment horizontal="right" vertical="center"/>
      <protection locked="0"/>
    </xf>
    <xf numFmtId="38" fontId="21" fillId="0" borderId="0" xfId="35" applyFont="1" applyFill="1" applyBorder="1" applyAlignment="1" applyProtection="1">
      <alignment horizontal="right" vertical="center"/>
      <protection locked="0"/>
    </xf>
    <xf numFmtId="38" fontId="21" fillId="0" borderId="0" xfId="0" applyNumberFormat="1" applyFont="1"/>
    <xf numFmtId="38" fontId="21" fillId="0" borderId="17" xfId="35" applyFont="1" applyFill="1" applyBorder="1" applyAlignment="1">
      <alignment horizontal="left" vertical="center"/>
    </xf>
    <xf numFmtId="0" fontId="21" fillId="0" borderId="0" xfId="0" applyFont="1" applyAlignment="1">
      <alignment vertical="center" wrapText="1"/>
    </xf>
    <xf numFmtId="0" fontId="22" fillId="0" borderId="0" xfId="0" applyFont="1" applyAlignment="1">
      <alignment horizontal="center"/>
    </xf>
    <xf numFmtId="38" fontId="21" fillId="0" borderId="10" xfId="35" applyFont="1" applyBorder="1" applyAlignment="1">
      <alignment horizontal="center" vertical="center"/>
    </xf>
    <xf numFmtId="0" fontId="21" fillId="0" borderId="0" xfId="35" applyNumberFormat="1" applyFont="1" applyBorder="1" applyAlignment="1">
      <alignment horizontal="center" vertical="center"/>
    </xf>
    <xf numFmtId="38" fontId="21" fillId="0" borderId="15" xfId="35" applyFont="1" applyFill="1" applyBorder="1" applyAlignment="1">
      <alignment horizontal="right" vertical="center"/>
    </xf>
    <xf numFmtId="38" fontId="21" fillId="0" borderId="15" xfId="35" applyFont="1" applyFill="1" applyBorder="1" applyAlignment="1" applyProtection="1">
      <alignment horizontal="right" vertical="center"/>
    </xf>
    <xf numFmtId="38" fontId="21" fillId="0" borderId="16" xfId="35" applyFont="1" applyFill="1" applyBorder="1" applyAlignment="1" applyProtection="1">
      <alignment vertical="center"/>
    </xf>
    <xf numFmtId="38" fontId="21" fillId="0" borderId="0" xfId="35" applyFont="1" applyFill="1" applyBorder="1" applyAlignment="1" applyProtection="1">
      <alignment horizontal="right" vertical="center"/>
    </xf>
    <xf numFmtId="182" fontId="21" fillId="0" borderId="0" xfId="35" applyNumberFormat="1" applyFont="1" applyBorder="1" applyAlignment="1">
      <alignment horizontal="right" vertical="center"/>
    </xf>
    <xf numFmtId="38" fontId="21" fillId="0" borderId="15" xfId="35" applyFont="1" applyFill="1" applyBorder="1" applyAlignment="1" applyProtection="1">
      <alignment vertical="center"/>
    </xf>
    <xf numFmtId="3" fontId="21" fillId="0" borderId="0" xfId="0" applyNumberFormat="1" applyFont="1"/>
    <xf numFmtId="38" fontId="21" fillId="0" borderId="15" xfId="35" quotePrefix="1" applyFont="1" applyFill="1" applyBorder="1" applyAlignment="1" applyProtection="1">
      <alignment horizontal="right" vertical="center"/>
      <protection locked="0"/>
    </xf>
    <xf numFmtId="38" fontId="21" fillId="0" borderId="16" xfId="35" applyFont="1" applyFill="1" applyBorder="1" applyAlignment="1" applyProtection="1">
      <alignment horizontal="right" vertical="center"/>
    </xf>
    <xf numFmtId="38" fontId="21" fillId="0" borderId="12" xfId="35" applyFont="1" applyBorder="1" applyAlignment="1">
      <alignment vertical="center"/>
    </xf>
    <xf numFmtId="38" fontId="21" fillId="0" borderId="12" xfId="35" applyFont="1" applyBorder="1" applyAlignment="1">
      <alignment horizontal="center" vertical="center"/>
    </xf>
    <xf numFmtId="38" fontId="21" fillId="0" borderId="12" xfId="35" applyFont="1" applyFill="1" applyBorder="1" applyAlignment="1" applyProtection="1">
      <alignment vertical="center"/>
    </xf>
    <xf numFmtId="38" fontId="21" fillId="0" borderId="18" xfId="35" applyFont="1" applyFill="1" applyBorder="1" applyAlignment="1" applyProtection="1">
      <alignment vertical="center"/>
    </xf>
    <xf numFmtId="38" fontId="21" fillId="0" borderId="17" xfId="35" applyFont="1" applyFill="1" applyBorder="1" applyAlignment="1" applyProtection="1">
      <alignment vertical="center"/>
    </xf>
    <xf numFmtId="0" fontId="24" fillId="0" borderId="0" xfId="0" applyFont="1" applyAlignment="1">
      <alignment horizontal="center"/>
    </xf>
    <xf numFmtId="0" fontId="24" fillId="0" borderId="0" xfId="0" applyFont="1" applyAlignment="1">
      <alignment vertical="center"/>
    </xf>
    <xf numFmtId="0" fontId="30" fillId="0" borderId="0" xfId="0" applyFont="1"/>
    <xf numFmtId="0" fontId="24" fillId="0" borderId="0" xfId="0" applyFont="1" applyAlignment="1">
      <alignment horizontal="right"/>
    </xf>
    <xf numFmtId="0" fontId="24" fillId="0" borderId="13"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16" xfId="0" applyFont="1" applyBorder="1" applyAlignment="1">
      <alignment vertical="center"/>
    </xf>
    <xf numFmtId="38" fontId="24" fillId="0" borderId="15" xfId="35" applyFont="1" applyFill="1" applyBorder="1" applyAlignment="1">
      <alignment vertical="center"/>
    </xf>
    <xf numFmtId="38" fontId="24" fillId="0" borderId="0" xfId="35" applyFont="1" applyFill="1" applyBorder="1" applyAlignment="1">
      <alignment vertical="center"/>
    </xf>
    <xf numFmtId="38" fontId="24" fillId="0" borderId="0" xfId="0" applyNumberFormat="1" applyFont="1" applyAlignment="1">
      <alignment vertical="center" shrinkToFit="1"/>
    </xf>
    <xf numFmtId="38" fontId="24" fillId="0" borderId="0" xfId="0" applyNumberFormat="1" applyFont="1" applyAlignment="1">
      <alignment horizontal="right" vertical="center" shrinkToFit="1"/>
    </xf>
    <xf numFmtId="38" fontId="24" fillId="0" borderId="16" xfId="0" applyNumberFormat="1" applyFont="1" applyBorder="1" applyAlignment="1">
      <alignment horizontal="right" vertical="center" shrinkToFit="1"/>
    </xf>
    <xf numFmtId="38" fontId="24" fillId="0" borderId="23" xfId="0" applyNumberFormat="1" applyFont="1" applyBorder="1" applyAlignment="1">
      <alignment vertical="center" shrinkToFit="1"/>
    </xf>
    <xf numFmtId="38" fontId="24" fillId="0" borderId="23" xfId="0" applyNumberFormat="1" applyFont="1" applyBorder="1" applyAlignment="1">
      <alignment horizontal="right" vertical="center" shrinkToFit="1"/>
    </xf>
    <xf numFmtId="38" fontId="24" fillId="0" borderId="24" xfId="0" applyNumberFormat="1" applyFont="1" applyBorder="1" applyAlignment="1">
      <alignment horizontal="right" vertical="center" shrinkToFit="1"/>
    </xf>
    <xf numFmtId="182" fontId="24" fillId="0" borderId="0" xfId="0" applyNumberFormat="1" applyFont="1" applyAlignment="1">
      <alignment horizontal="right" vertical="center"/>
    </xf>
    <xf numFmtId="0" fontId="24" fillId="0" borderId="12" xfId="0" applyFont="1" applyBorder="1" applyAlignment="1">
      <alignment vertical="center"/>
    </xf>
    <xf numFmtId="0" fontId="24" fillId="0" borderId="12" xfId="0" applyFont="1" applyBorder="1" applyAlignment="1">
      <alignment horizontal="center" vertical="center"/>
    </xf>
    <xf numFmtId="0" fontId="24" fillId="0" borderId="17" xfId="0" applyFont="1" applyBorder="1" applyAlignment="1">
      <alignment vertical="center"/>
    </xf>
    <xf numFmtId="38" fontId="24" fillId="0" borderId="0" xfId="0" applyNumberFormat="1" applyFont="1"/>
    <xf numFmtId="0" fontId="21" fillId="0" borderId="12" xfId="0" applyFont="1" applyBorder="1" applyAlignment="1">
      <alignment horizontal="right"/>
    </xf>
    <xf numFmtId="38" fontId="21" fillId="0" borderId="0" xfId="35" applyFont="1" applyAlignment="1">
      <alignment horizontal="right" vertical="center"/>
    </xf>
    <xf numFmtId="38" fontId="21" fillId="0" borderId="0" xfId="35" applyFont="1" applyBorder="1" applyAlignment="1" applyProtection="1">
      <alignment horizontal="right" vertical="center"/>
      <protection locked="0"/>
    </xf>
    <xf numFmtId="38" fontId="21" fillId="0" borderId="12" xfId="35" applyFont="1" applyFill="1" applyBorder="1" applyAlignment="1" applyProtection="1">
      <alignment horizontal="right" vertical="center"/>
      <protection locked="0"/>
    </xf>
    <xf numFmtId="0" fontId="21" fillId="0" borderId="15" xfId="0" applyFont="1" applyBorder="1" applyAlignment="1" applyProtection="1">
      <alignment horizontal="right" vertical="center"/>
      <protection locked="0"/>
    </xf>
    <xf numFmtId="0" fontId="31" fillId="0" borderId="0" xfId="0" applyFont="1"/>
    <xf numFmtId="181" fontId="21" fillId="0" borderId="10" xfId="0" applyNumberFormat="1" applyFont="1" applyBorder="1" applyAlignment="1">
      <alignment horizontal="center" vertical="center"/>
    </xf>
    <xf numFmtId="181" fontId="21" fillId="0" borderId="0" xfId="0" applyNumberFormat="1" applyFont="1" applyAlignment="1">
      <alignment vertical="center"/>
    </xf>
    <xf numFmtId="183" fontId="21" fillId="0" borderId="0" xfId="0" applyNumberFormat="1" applyFont="1" applyAlignment="1">
      <alignment vertical="center"/>
    </xf>
    <xf numFmtId="183" fontId="21" fillId="0" borderId="12" xfId="0" applyNumberFormat="1" applyFont="1" applyBorder="1" applyAlignment="1">
      <alignment horizontal="right" vertical="center"/>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179" fontId="21" fillId="0" borderId="0" xfId="35" applyNumberFormat="1" applyFont="1" applyBorder="1" applyAlignment="1" applyProtection="1">
      <alignment horizontal="right" vertical="center"/>
      <protection locked="0"/>
    </xf>
    <xf numFmtId="179" fontId="21" fillId="0" borderId="0" xfId="35" quotePrefix="1" applyNumberFormat="1" applyFont="1" applyBorder="1" applyAlignment="1" applyProtection="1">
      <alignment horizontal="right" vertical="center"/>
      <protection locked="0"/>
    </xf>
    <xf numFmtId="179" fontId="21" fillId="0" borderId="0" xfId="0" applyNumberFormat="1" applyFont="1" applyAlignment="1">
      <alignment horizontal="right" vertical="center"/>
    </xf>
    <xf numFmtId="179" fontId="21" fillId="0" borderId="0" xfId="35" applyNumberFormat="1" applyFont="1" applyBorder="1" applyAlignment="1">
      <alignment horizontal="right" vertical="center"/>
    </xf>
    <xf numFmtId="179" fontId="21" fillId="0" borderId="15" xfId="35" applyNumberFormat="1" applyFont="1" applyFill="1" applyBorder="1" applyAlignment="1">
      <alignment horizontal="right" vertical="center"/>
    </xf>
    <xf numFmtId="179" fontId="21" fillId="0" borderId="0" xfId="35" quotePrefix="1" applyNumberFormat="1" applyFont="1" applyFill="1" applyBorder="1" applyAlignment="1" applyProtection="1">
      <alignment horizontal="right" vertical="center"/>
      <protection locked="0"/>
    </xf>
    <xf numFmtId="179" fontId="21" fillId="0" borderId="0" xfId="35" applyNumberFormat="1" applyFont="1" applyFill="1" applyBorder="1" applyAlignment="1" applyProtection="1">
      <alignment horizontal="right" vertical="center"/>
      <protection locked="0"/>
    </xf>
    <xf numFmtId="179" fontId="21" fillId="0" borderId="12" xfId="35" quotePrefix="1" applyNumberFormat="1" applyFont="1" applyFill="1" applyBorder="1" applyAlignment="1" applyProtection="1">
      <alignment horizontal="right" vertical="center"/>
      <protection locked="0"/>
    </xf>
    <xf numFmtId="0" fontId="21" fillId="0" borderId="0" xfId="0" quotePrefix="1" applyFont="1"/>
    <xf numFmtId="0" fontId="32" fillId="0" borderId="11" xfId="0" applyFont="1" applyBorder="1" applyAlignment="1">
      <alignment horizontal="center" vertical="center" wrapText="1" shrinkToFi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179" fontId="21" fillId="0" borderId="0" xfId="0" quotePrefix="1" applyNumberFormat="1" applyFont="1" applyAlignment="1">
      <alignment horizontal="right" vertical="center"/>
    </xf>
    <xf numFmtId="179" fontId="21" fillId="0" borderId="0" xfId="0" applyNumberFormat="1" applyFont="1" applyAlignment="1">
      <alignment horizontal="left" vertical="center"/>
    </xf>
    <xf numFmtId="0" fontId="20" fillId="0" borderId="0" xfId="0" applyFont="1" applyAlignment="1">
      <alignment vertical="center"/>
    </xf>
    <xf numFmtId="0" fontId="21" fillId="0" borderId="0" xfId="0" applyFont="1" applyAlignment="1">
      <alignment horizontal="left" vertical="center"/>
    </xf>
    <xf numFmtId="0" fontId="21" fillId="0" borderId="10" xfId="0" applyFont="1" applyBorder="1" applyAlignment="1">
      <alignment horizontal="center" vertical="center" shrinkToFit="1"/>
    </xf>
    <xf numFmtId="0" fontId="24" fillId="0" borderId="15" xfId="0" applyFont="1" applyBorder="1" applyAlignment="1">
      <alignment horizontal="right" vertical="center"/>
    </xf>
    <xf numFmtId="0" fontId="24" fillId="0" borderId="16" xfId="0" applyFont="1" applyBorder="1" applyAlignment="1">
      <alignment horizontal="left" vertical="center"/>
    </xf>
    <xf numFmtId="178" fontId="24" fillId="0" borderId="15" xfId="0" applyNumberFormat="1" applyFont="1" applyBorder="1" applyAlignment="1" applyProtection="1">
      <alignment horizontal="right" vertical="center"/>
      <protection locked="0"/>
    </xf>
    <xf numFmtId="178" fontId="24" fillId="0" borderId="0" xfId="0" applyNumberFormat="1" applyFont="1" applyAlignment="1" applyProtection="1">
      <alignment horizontal="right" vertical="center"/>
      <protection locked="0"/>
    </xf>
    <xf numFmtId="178" fontId="24" fillId="0" borderId="0" xfId="0" applyNumberFormat="1" applyFont="1" applyAlignment="1" applyProtection="1">
      <alignment vertical="center"/>
      <protection locked="0"/>
    </xf>
    <xf numFmtId="178" fontId="24" fillId="0" borderId="16" xfId="0" applyNumberFormat="1" applyFont="1" applyBorder="1" applyAlignment="1" applyProtection="1">
      <alignment vertical="center"/>
      <protection locked="0"/>
    </xf>
    <xf numFmtId="178" fontId="24" fillId="0" borderId="0" xfId="0" applyNumberFormat="1" applyFont="1" applyAlignment="1" applyProtection="1">
      <alignment vertical="center" shrinkToFit="1"/>
      <protection locked="0"/>
    </xf>
    <xf numFmtId="0" fontId="24" fillId="0" borderId="18" xfId="0" applyFont="1" applyBorder="1" applyAlignment="1">
      <alignment horizontal="right" vertical="center"/>
    </xf>
    <xf numFmtId="0" fontId="24" fillId="0" borderId="17" xfId="0" applyFont="1" applyBorder="1" applyAlignment="1">
      <alignment horizontal="left" vertical="center"/>
    </xf>
    <xf numFmtId="178" fontId="21" fillId="0" borderId="0" xfId="0" applyNumberFormat="1" applyFont="1" applyAlignment="1" applyProtection="1">
      <alignment horizontal="right" vertical="center"/>
      <protection locked="0"/>
    </xf>
    <xf numFmtId="178" fontId="33" fillId="0" borderId="0" xfId="0" applyNumberFormat="1" applyFont="1" applyAlignment="1" applyProtection="1">
      <alignment horizontal="right" vertical="center"/>
      <protection locked="0"/>
    </xf>
    <xf numFmtId="178" fontId="21" fillId="0" borderId="0" xfId="0" applyNumberFormat="1" applyFont="1" applyAlignment="1" applyProtection="1">
      <alignment vertical="center"/>
      <protection locked="0"/>
    </xf>
    <xf numFmtId="0" fontId="0" fillId="0" borderId="0" xfId="0" applyAlignment="1">
      <alignment horizontal="left" vertical="center"/>
    </xf>
    <xf numFmtId="178" fontId="0" fillId="0" borderId="0" xfId="0" applyNumberFormat="1" applyAlignment="1" applyProtection="1">
      <alignment horizontal="left" vertical="center"/>
      <protection locked="0"/>
    </xf>
    <xf numFmtId="178" fontId="21" fillId="0" borderId="0" xfId="0" applyNumberFormat="1" applyFont="1" applyAlignment="1" applyProtection="1">
      <alignment horizontal="left" vertical="center"/>
      <protection locked="0"/>
    </xf>
    <xf numFmtId="0" fontId="23" fillId="0" borderId="0" xfId="0" applyFont="1"/>
    <xf numFmtId="0" fontId="0" fillId="0" borderId="0" xfId="0" applyAlignment="1">
      <alignment vertical="center"/>
    </xf>
    <xf numFmtId="0" fontId="27" fillId="0" borderId="0" xfId="0" applyFont="1" applyAlignment="1">
      <alignment horizontal="right"/>
    </xf>
    <xf numFmtId="0" fontId="27" fillId="0" borderId="19" xfId="0" applyFont="1" applyBorder="1"/>
    <xf numFmtId="0" fontId="27" fillId="0" borderId="19" xfId="0" applyFont="1" applyBorder="1" applyAlignment="1">
      <alignment horizontal="distributed" vertical="center"/>
    </xf>
    <xf numFmtId="0" fontId="27" fillId="0" borderId="13" xfId="0" applyFont="1" applyBorder="1" applyAlignment="1">
      <alignment horizontal="distributed" vertical="center"/>
    </xf>
    <xf numFmtId="176" fontId="27" fillId="0" borderId="13" xfId="0" applyNumberFormat="1" applyFont="1" applyBorder="1" applyAlignment="1">
      <alignment horizontal="center" vertical="center"/>
    </xf>
    <xf numFmtId="177" fontId="27" fillId="0" borderId="10" xfId="0" applyNumberFormat="1" applyFont="1" applyBorder="1" applyAlignment="1">
      <alignment horizontal="center" vertical="center"/>
    </xf>
    <xf numFmtId="38" fontId="27" fillId="0" borderId="0" xfId="35" applyFont="1" applyFill="1" applyBorder="1" applyAlignment="1">
      <alignment horizontal="right" vertical="center"/>
    </xf>
    <xf numFmtId="38" fontId="27" fillId="0" borderId="0" xfId="35" quotePrefix="1" applyFont="1" applyFill="1" applyBorder="1" applyAlignment="1">
      <alignment horizontal="right" vertical="center"/>
    </xf>
    <xf numFmtId="0" fontId="27" fillId="0" borderId="0" xfId="35" applyNumberFormat="1" applyFont="1" applyFill="1" applyBorder="1" applyAlignment="1">
      <alignment horizontal="right" vertical="center"/>
    </xf>
    <xf numFmtId="0" fontId="27" fillId="0" borderId="0" xfId="0" applyFont="1" applyAlignment="1">
      <alignment vertical="top" wrapText="1"/>
    </xf>
    <xf numFmtId="0" fontId="34" fillId="0" borderId="0" xfId="0" applyFont="1" applyAlignment="1">
      <alignment vertical="top" wrapText="1"/>
    </xf>
    <xf numFmtId="38" fontId="27" fillId="0" borderId="22" xfId="35" applyFont="1" applyFill="1" applyBorder="1" applyAlignment="1">
      <alignment horizontal="right" vertical="center"/>
    </xf>
    <xf numFmtId="0" fontId="27" fillId="0" borderId="0" xfId="0" applyFont="1" applyAlignment="1">
      <alignment horizontal="right" vertical="center"/>
    </xf>
    <xf numFmtId="0" fontId="27" fillId="0" borderId="12" xfId="0" applyFont="1" applyBorder="1" applyAlignment="1">
      <alignment horizontal="right"/>
    </xf>
    <xf numFmtId="184" fontId="27" fillId="0" borderId="18" xfId="35" applyNumberFormat="1" applyFont="1" applyFill="1" applyBorder="1" applyAlignment="1">
      <alignment horizontal="right" vertical="center"/>
    </xf>
    <xf numFmtId="184" fontId="27" fillId="0" borderId="12" xfId="35" applyNumberFormat="1" applyFont="1" applyFill="1" applyBorder="1" applyAlignment="1">
      <alignment horizontal="right" vertical="center"/>
    </xf>
    <xf numFmtId="0" fontId="27" fillId="0" borderId="0" xfId="35" applyNumberFormat="1" applyFont="1" applyFill="1" applyBorder="1" applyAlignment="1" applyProtection="1">
      <alignment horizontal="center" vertical="center"/>
      <protection locked="0"/>
    </xf>
    <xf numFmtId="179" fontId="37" fillId="0" borderId="0" xfId="35" applyNumberFormat="1" applyFont="1" applyFill="1" applyBorder="1" applyAlignment="1">
      <alignment vertical="center"/>
    </xf>
    <xf numFmtId="180" fontId="37" fillId="0" borderId="0" xfId="35" applyNumberFormat="1" applyFont="1" applyFill="1" applyBorder="1" applyAlignment="1">
      <alignment vertical="center"/>
    </xf>
    <xf numFmtId="38" fontId="37" fillId="0" borderId="15" xfId="35" applyFont="1" applyFill="1" applyBorder="1" applyAlignment="1">
      <alignment vertical="center"/>
    </xf>
    <xf numFmtId="38" fontId="37" fillId="0" borderId="0" xfId="35" applyFont="1" applyFill="1" applyBorder="1" applyAlignment="1">
      <alignment vertical="center"/>
    </xf>
    <xf numFmtId="178" fontId="37" fillId="0" borderId="20" xfId="35" applyNumberFormat="1" applyFont="1" applyFill="1" applyBorder="1" applyAlignment="1">
      <alignment horizontal="right" vertical="center"/>
    </xf>
    <xf numFmtId="178" fontId="37" fillId="0" borderId="0" xfId="35" applyNumberFormat="1" applyFont="1" applyFill="1" applyBorder="1" applyAlignment="1">
      <alignment horizontal="right" vertical="center"/>
    </xf>
    <xf numFmtId="178" fontId="37" fillId="0" borderId="12" xfId="35" applyNumberFormat="1" applyFont="1" applyFill="1" applyBorder="1" applyAlignment="1">
      <alignment horizontal="right" vertical="center"/>
    </xf>
    <xf numFmtId="178" fontId="37" fillId="0" borderId="0" xfId="35" quotePrefix="1" applyNumberFormat="1" applyFont="1" applyFill="1" applyBorder="1" applyAlignment="1">
      <alignment horizontal="right" vertical="center"/>
    </xf>
    <xf numFmtId="178" fontId="37" fillId="0" borderId="12" xfId="35" quotePrefix="1" applyNumberFormat="1" applyFont="1" applyFill="1" applyBorder="1" applyAlignment="1">
      <alignment horizontal="right" vertical="center"/>
    </xf>
    <xf numFmtId="0" fontId="21" fillId="0" borderId="27" xfId="0" applyFont="1" applyBorder="1" applyAlignment="1">
      <alignment vertical="center"/>
    </xf>
    <xf numFmtId="0" fontId="21" fillId="0" borderId="20" xfId="0" applyFont="1" applyBorder="1" applyAlignment="1">
      <alignment horizontal="right" vertical="center"/>
    </xf>
    <xf numFmtId="38" fontId="38" fillId="0" borderId="18" xfId="35" applyFont="1" applyFill="1" applyBorder="1" applyAlignment="1">
      <alignment vertical="center"/>
    </xf>
    <xf numFmtId="38" fontId="38" fillId="0" borderId="12" xfId="35" applyFont="1" applyFill="1" applyBorder="1" applyAlignment="1" applyProtection="1">
      <alignment vertical="center"/>
      <protection locked="0"/>
    </xf>
    <xf numFmtId="0" fontId="38" fillId="0" borderId="18" xfId="0" applyFont="1" applyBorder="1" applyAlignment="1">
      <alignment vertical="center"/>
    </xf>
    <xf numFmtId="0" fontId="38" fillId="0" borderId="12" xfId="0" applyFont="1" applyBorder="1" applyAlignment="1">
      <alignment horizontal="right" vertical="center"/>
    </xf>
    <xf numFmtId="0" fontId="38" fillId="0" borderId="12" xfId="0" applyFont="1" applyBorder="1" applyAlignment="1">
      <alignment horizontal="right" vertical="center" wrapText="1"/>
    </xf>
    <xf numFmtId="0" fontId="38" fillId="0" borderId="21" xfId="0" applyFont="1" applyBorder="1" applyAlignment="1">
      <alignment vertical="center"/>
    </xf>
    <xf numFmtId="0" fontId="38" fillId="0" borderId="22" xfId="0" applyFont="1" applyBorder="1" applyAlignment="1">
      <alignment horizontal="right" vertical="center"/>
    </xf>
    <xf numFmtId="38" fontId="38" fillId="0" borderId="0" xfId="35" applyFont="1" applyFill="1" applyAlignment="1">
      <alignment horizontal="right" vertical="center"/>
    </xf>
    <xf numFmtId="38" fontId="38" fillId="0" borderId="12" xfId="35" applyFont="1" applyFill="1" applyBorder="1" applyAlignment="1">
      <alignment horizontal="right" vertical="center"/>
    </xf>
    <xf numFmtId="38" fontId="21" fillId="0" borderId="27" xfId="35" applyFont="1" applyFill="1" applyBorder="1" applyAlignment="1" applyProtection="1">
      <alignment vertical="center"/>
      <protection locked="0"/>
    </xf>
    <xf numFmtId="38" fontId="21" fillId="0" borderId="20" xfId="35" applyFont="1" applyFill="1" applyBorder="1" applyAlignment="1" applyProtection="1">
      <alignment vertical="center"/>
      <protection locked="0"/>
    </xf>
    <xf numFmtId="38" fontId="21" fillId="0" borderId="14" xfId="35" applyFont="1" applyFill="1" applyBorder="1" applyAlignment="1" applyProtection="1">
      <alignment vertical="center"/>
      <protection locked="0"/>
    </xf>
    <xf numFmtId="38" fontId="37" fillId="0" borderId="18" xfId="35" applyFont="1" applyFill="1" applyBorder="1" applyAlignment="1" applyProtection="1">
      <alignment vertical="center"/>
      <protection locked="0"/>
    </xf>
    <xf numFmtId="38" fontId="37" fillId="0" borderId="12" xfId="35" applyFont="1" applyFill="1" applyBorder="1" applyAlignment="1" applyProtection="1">
      <alignment vertical="center"/>
      <protection locked="0"/>
    </xf>
    <xf numFmtId="38" fontId="37" fillId="0" borderId="17" xfId="35" applyFont="1" applyFill="1" applyBorder="1" applyAlignment="1" applyProtection="1">
      <alignment vertical="center"/>
      <protection locked="0"/>
    </xf>
    <xf numFmtId="38" fontId="37" fillId="0" borderId="0" xfId="35" applyFont="1" applyFill="1" applyAlignment="1">
      <alignment vertical="center"/>
    </xf>
    <xf numFmtId="38" fontId="37" fillId="0" borderId="12" xfId="35" applyFont="1" applyFill="1" applyBorder="1" applyAlignment="1">
      <alignment vertical="center"/>
    </xf>
    <xf numFmtId="0" fontId="21" fillId="0" borderId="16" xfId="0" applyFont="1" applyBorder="1"/>
    <xf numFmtId="38" fontId="39" fillId="0" borderId="31" xfId="35" applyFont="1" applyFill="1" applyBorder="1" applyAlignment="1">
      <alignment vertical="center"/>
    </xf>
    <xf numFmtId="38" fontId="39" fillId="0" borderId="29" xfId="35" applyFont="1" applyFill="1" applyBorder="1" applyAlignment="1">
      <alignment vertical="center"/>
    </xf>
    <xf numFmtId="38" fontId="39" fillId="0" borderId="31" xfId="0" applyNumberFormat="1" applyFont="1" applyBorder="1" applyAlignment="1">
      <alignment vertical="center" shrinkToFit="1"/>
    </xf>
    <xf numFmtId="38" fontId="39" fillId="0" borderId="32" xfId="0" applyNumberFormat="1" applyFont="1" applyBorder="1" applyAlignment="1">
      <alignment vertical="center" shrinkToFit="1"/>
    </xf>
    <xf numFmtId="38" fontId="39" fillId="0" borderId="33" xfId="0" applyNumberFormat="1" applyFont="1" applyBorder="1" applyAlignment="1">
      <alignment vertical="center" shrinkToFit="1"/>
    </xf>
    <xf numFmtId="38" fontId="39" fillId="0" borderId="10" xfId="35" applyFont="1" applyFill="1" applyBorder="1" applyAlignment="1">
      <alignment vertical="center"/>
    </xf>
    <xf numFmtId="38" fontId="39" fillId="0" borderId="10" xfId="35" applyFont="1" applyFill="1" applyBorder="1" applyAlignment="1">
      <alignment horizontal="right" vertical="center" shrinkToFit="1"/>
    </xf>
    <xf numFmtId="38" fontId="39" fillId="0" borderId="10" xfId="35" applyFont="1" applyFill="1" applyBorder="1" applyAlignment="1">
      <alignment horizontal="right" vertical="center"/>
    </xf>
    <xf numFmtId="38" fontId="39" fillId="0" borderId="10" xfId="35" applyFont="1" applyFill="1" applyBorder="1" applyAlignment="1" applyProtection="1">
      <alignment horizontal="right" vertical="center" shrinkToFit="1"/>
      <protection locked="0"/>
    </xf>
    <xf numFmtId="38" fontId="39" fillId="0" borderId="10" xfId="0" applyNumberFormat="1" applyFont="1" applyBorder="1" applyAlignment="1">
      <alignment horizontal="right" vertical="center"/>
    </xf>
    <xf numFmtId="0" fontId="21" fillId="0" borderId="0" xfId="0" applyFont="1" applyAlignment="1" applyProtection="1">
      <alignment horizontal="right" vertical="center"/>
      <protection locked="0"/>
    </xf>
    <xf numFmtId="0" fontId="21" fillId="0" borderId="12" xfId="0" applyFont="1" applyBorder="1" applyAlignment="1" applyProtection="1">
      <alignment horizontal="right" vertical="center"/>
      <protection locked="0"/>
    </xf>
    <xf numFmtId="0" fontId="21" fillId="0" borderId="12" xfId="0" applyFont="1" applyBorder="1" applyAlignment="1" applyProtection="1">
      <alignment vertical="center"/>
      <protection locked="0"/>
    </xf>
    <xf numFmtId="181" fontId="40" fillId="0" borderId="0" xfId="0" applyNumberFormat="1" applyFont="1" applyAlignment="1">
      <alignment vertical="center"/>
    </xf>
    <xf numFmtId="179" fontId="42" fillId="0" borderId="18" xfId="35" applyNumberFormat="1" applyFont="1" applyFill="1" applyBorder="1" applyAlignment="1">
      <alignment horizontal="right" vertical="center"/>
    </xf>
    <xf numFmtId="179" fontId="42" fillId="0" borderId="22" xfId="35" applyNumberFormat="1" applyFont="1" applyFill="1" applyBorder="1" applyAlignment="1" applyProtection="1">
      <alignment horizontal="right" vertical="center"/>
      <protection locked="0"/>
    </xf>
    <xf numFmtId="179" fontId="42" fillId="0" borderId="12" xfId="35" applyNumberFormat="1" applyFont="1" applyFill="1" applyBorder="1" applyAlignment="1" applyProtection="1">
      <alignment horizontal="right" vertical="center"/>
      <protection locked="0"/>
    </xf>
    <xf numFmtId="178" fontId="39" fillId="0" borderId="18" xfId="0" applyNumberFormat="1" applyFont="1" applyBorder="1" applyAlignment="1" applyProtection="1">
      <alignment horizontal="right" vertical="center"/>
      <protection locked="0"/>
    </xf>
    <xf numFmtId="178" fontId="39" fillId="0" borderId="12" xfId="0" applyNumberFormat="1" applyFont="1" applyBorder="1" applyAlignment="1" applyProtection="1">
      <alignment horizontal="right" vertical="center"/>
      <protection locked="0"/>
    </xf>
    <xf numFmtId="178" fontId="39" fillId="0" borderId="12" xfId="0" applyNumberFormat="1" applyFont="1" applyBorder="1" applyAlignment="1" applyProtection="1">
      <alignment vertical="center"/>
      <protection locked="0"/>
    </xf>
    <xf numFmtId="178" fontId="39" fillId="0" borderId="17" xfId="0" applyNumberFormat="1" applyFont="1" applyBorder="1" applyAlignment="1" applyProtection="1">
      <alignment vertical="center"/>
      <protection locked="0"/>
    </xf>
    <xf numFmtId="177" fontId="24" fillId="0" borderId="28" xfId="0" applyNumberFormat="1" applyFont="1" applyBorder="1" applyAlignment="1">
      <alignment horizontal="center" vertical="center" shrinkToFit="1"/>
    </xf>
    <xf numFmtId="177" fontId="24" fillId="0" borderId="10" xfId="0" applyNumberFormat="1" applyFont="1" applyBorder="1" applyAlignment="1">
      <alignment horizontal="center" vertical="center"/>
    </xf>
    <xf numFmtId="177" fontId="24" fillId="0" borderId="11" xfId="0" applyNumberFormat="1" applyFont="1" applyBorder="1" applyAlignment="1">
      <alignment horizontal="center" vertical="center"/>
    </xf>
    <xf numFmtId="177" fontId="24" fillId="0" borderId="27" xfId="0" applyNumberFormat="1" applyFont="1" applyBorder="1" applyAlignment="1">
      <alignment horizontal="center" vertical="center"/>
    </xf>
    <xf numFmtId="0" fontId="24" fillId="0" borderId="20" xfId="0" applyFont="1" applyBorder="1" applyAlignment="1">
      <alignment horizontal="right" vertical="center"/>
    </xf>
    <xf numFmtId="0" fontId="24" fillId="0" borderId="12" xfId="0" applyFont="1" applyBorder="1" applyAlignment="1">
      <alignment horizontal="right" vertical="center"/>
    </xf>
    <xf numFmtId="38" fontId="44" fillId="0" borderId="0" xfId="35" applyFont="1" applyFill="1" applyBorder="1" applyAlignment="1">
      <alignment horizontal="right" vertical="center"/>
    </xf>
    <xf numFmtId="38" fontId="42" fillId="0" borderId="0" xfId="35" applyFont="1" applyFill="1" applyBorder="1" applyAlignment="1">
      <alignment horizontal="right" vertical="center"/>
    </xf>
    <xf numFmtId="38" fontId="40" fillId="0" borderId="0" xfId="35" applyFont="1" applyFill="1" applyBorder="1" applyAlignment="1">
      <alignment horizontal="right" vertical="center"/>
    </xf>
    <xf numFmtId="38" fontId="40" fillId="0" borderId="12" xfId="36" applyFont="1" applyFill="1" applyBorder="1" applyAlignment="1">
      <alignment horizontal="right" vertical="center"/>
    </xf>
    <xf numFmtId="181" fontId="42" fillId="0" borderId="0" xfId="35" applyNumberFormat="1" applyFont="1" applyFill="1" applyBorder="1" applyAlignment="1">
      <alignment horizontal="right" vertical="center"/>
    </xf>
    <xf numFmtId="181" fontId="40" fillId="0" borderId="0" xfId="35" applyNumberFormat="1" applyFont="1" applyFill="1" applyBorder="1" applyAlignment="1">
      <alignment horizontal="right" vertical="center"/>
    </xf>
    <xf numFmtId="181" fontId="40" fillId="0" borderId="0" xfId="36" applyNumberFormat="1" applyFont="1" applyFill="1" applyBorder="1" applyAlignment="1">
      <alignment horizontal="right" vertical="center"/>
    </xf>
    <xf numFmtId="184" fontId="44" fillId="0" borderId="27" xfId="35" applyNumberFormat="1" applyFont="1" applyFill="1" applyBorder="1" applyAlignment="1" applyProtection="1">
      <alignment horizontal="right" vertical="center"/>
      <protection locked="0"/>
    </xf>
    <xf numFmtId="184" fontId="44" fillId="0" borderId="20" xfId="35" applyNumberFormat="1" applyFont="1" applyFill="1" applyBorder="1" applyAlignment="1" applyProtection="1">
      <alignment horizontal="right" vertical="center"/>
      <protection locked="0"/>
    </xf>
    <xf numFmtId="181" fontId="42" fillId="0" borderId="15" xfId="35" applyNumberFormat="1" applyFont="1" applyFill="1" applyBorder="1" applyAlignment="1">
      <alignment horizontal="right" vertical="center"/>
    </xf>
    <xf numFmtId="181" fontId="42" fillId="0" borderId="0" xfId="35" applyNumberFormat="1" applyFont="1" applyFill="1" applyBorder="1" applyAlignment="1" applyProtection="1">
      <alignment horizontal="right" vertical="center"/>
      <protection locked="0"/>
    </xf>
    <xf numFmtId="184" fontId="44" fillId="0" borderId="15" xfId="35" applyNumberFormat="1" applyFont="1" applyFill="1" applyBorder="1" applyAlignment="1" applyProtection="1">
      <alignment horizontal="right" vertical="center"/>
      <protection locked="0"/>
    </xf>
    <xf numFmtId="184" fontId="44" fillId="0" borderId="0" xfId="35" applyNumberFormat="1" applyFont="1" applyFill="1" applyBorder="1" applyAlignment="1" applyProtection="1">
      <alignment horizontal="right" vertical="center"/>
      <protection locked="0"/>
    </xf>
    <xf numFmtId="181" fontId="40" fillId="0" borderId="15" xfId="35" applyNumberFormat="1" applyFont="1" applyFill="1" applyBorder="1" applyAlignment="1">
      <alignment horizontal="right" vertical="center"/>
    </xf>
    <xf numFmtId="181" fontId="40" fillId="0" borderId="0" xfId="35" applyNumberFormat="1" applyFont="1" applyFill="1" applyBorder="1" applyAlignment="1" applyProtection="1">
      <alignment horizontal="right" vertical="center"/>
      <protection locked="0"/>
    </xf>
    <xf numFmtId="181" fontId="40" fillId="0" borderId="15" xfId="36" applyNumberFormat="1" applyFont="1" applyFill="1" applyBorder="1" applyAlignment="1">
      <alignment horizontal="right" vertical="center"/>
    </xf>
    <xf numFmtId="181" fontId="40" fillId="0" borderId="0" xfId="36" applyNumberFormat="1" applyFont="1" applyFill="1" applyBorder="1" applyAlignment="1" applyProtection="1">
      <alignment horizontal="right" vertical="center"/>
      <protection locked="0"/>
    </xf>
    <xf numFmtId="178" fontId="40" fillId="0" borderId="0" xfId="35" applyNumberFormat="1" applyFont="1" applyFill="1" applyBorder="1" applyAlignment="1">
      <alignment horizontal="right" vertical="center"/>
    </xf>
    <xf numFmtId="178" fontId="40" fillId="0" borderId="0" xfId="36" applyNumberFormat="1" applyFont="1" applyFill="1" applyBorder="1" applyAlignment="1">
      <alignment horizontal="right" vertical="center"/>
    </xf>
    <xf numFmtId="179" fontId="42" fillId="0" borderId="0" xfId="35" applyNumberFormat="1" applyFont="1" applyFill="1" applyBorder="1" applyAlignment="1">
      <alignment horizontal="right" vertical="center"/>
    </xf>
    <xf numFmtId="179" fontId="42" fillId="0" borderId="0" xfId="35" applyNumberFormat="1" applyFont="1" applyFill="1" applyBorder="1" applyAlignment="1">
      <alignment vertical="center"/>
    </xf>
    <xf numFmtId="179" fontId="42" fillId="0" borderId="0" xfId="35" applyNumberFormat="1" applyFont="1" applyFill="1" applyBorder="1" applyAlignment="1" applyProtection="1">
      <alignment vertical="center"/>
      <protection locked="0"/>
    </xf>
    <xf numFmtId="38" fontId="21" fillId="0" borderId="11" xfId="35" applyFont="1" applyBorder="1" applyAlignment="1">
      <alignment horizontal="center" vertical="center"/>
    </xf>
    <xf numFmtId="38" fontId="24" fillId="0" borderId="10" xfId="35" applyFont="1" applyFill="1" applyBorder="1" applyAlignment="1" applyProtection="1">
      <alignment horizontal="right" vertical="center" shrinkToFit="1"/>
      <protection locked="0"/>
    </xf>
    <xf numFmtId="38" fontId="24" fillId="0" borderId="10" xfId="35" applyFont="1" applyFill="1" applyBorder="1" applyAlignment="1">
      <alignment horizontal="right" vertical="center"/>
    </xf>
    <xf numFmtId="38" fontId="24" fillId="0" borderId="10" xfId="35" applyFont="1" applyFill="1" applyBorder="1" applyAlignment="1">
      <alignment horizontal="right" vertical="center" shrinkToFit="1"/>
    </xf>
    <xf numFmtId="38" fontId="24" fillId="0" borderId="31" xfId="0" applyNumberFormat="1" applyFont="1" applyBorder="1" applyAlignment="1">
      <alignment horizontal="right" vertical="center" shrinkToFit="1"/>
    </xf>
    <xf numFmtId="181" fontId="21" fillId="0" borderId="15" xfId="35" applyNumberFormat="1" applyFont="1" applyFill="1" applyBorder="1" applyAlignment="1">
      <alignment horizontal="right" vertical="center"/>
    </xf>
    <xf numFmtId="181" fontId="21" fillId="0" borderId="0" xfId="35" applyNumberFormat="1" applyFont="1" applyFill="1" applyBorder="1" applyAlignment="1">
      <alignment horizontal="right" vertical="center"/>
    </xf>
    <xf numFmtId="179" fontId="42" fillId="0" borderId="15" xfId="35" applyNumberFormat="1" applyFont="1" applyFill="1" applyBorder="1" applyAlignment="1">
      <alignment horizontal="right" vertical="center"/>
    </xf>
    <xf numFmtId="0" fontId="45" fillId="0" borderId="0" xfId="0" applyFont="1"/>
    <xf numFmtId="0" fontId="21" fillId="0" borderId="13" xfId="0" applyFont="1" applyBorder="1" applyAlignment="1">
      <alignment horizontal="center" vertical="center" wrapText="1"/>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21" fillId="0" borderId="13" xfId="0" applyFont="1" applyBorder="1" applyAlignment="1">
      <alignment horizontal="center" vertical="center" textRotation="255"/>
    </xf>
    <xf numFmtId="0" fontId="21" fillId="0" borderId="11" xfId="0" applyFont="1" applyBorder="1" applyAlignment="1">
      <alignment horizontal="center" vertical="center"/>
    </xf>
    <xf numFmtId="0" fontId="21" fillId="0" borderId="0" xfId="0" applyFont="1" applyAlignment="1">
      <alignment horizontal="right"/>
    </xf>
    <xf numFmtId="0" fontId="21" fillId="0" borderId="20" xfId="0" applyFont="1" applyBorder="1" applyAlignment="1">
      <alignment horizontal="center" vertical="center" textRotation="255"/>
    </xf>
    <xf numFmtId="0" fontId="21" fillId="0" borderId="0" xfId="0" applyFont="1" applyAlignment="1">
      <alignment horizontal="center" vertical="center" textRotation="255"/>
    </xf>
    <xf numFmtId="0" fontId="21" fillId="0" borderId="12" xfId="0" applyFont="1" applyBorder="1" applyAlignment="1">
      <alignment horizontal="center" vertical="center" textRotation="255"/>
    </xf>
    <xf numFmtId="0" fontId="21" fillId="0" borderId="10"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xf>
    <xf numFmtId="0" fontId="21" fillId="0" borderId="0" xfId="47" applyFont="1" applyAlignment="1">
      <alignment horizontal="center" vertical="center" wrapText="1"/>
    </xf>
    <xf numFmtId="0" fontId="21" fillId="0" borderId="16" xfId="47" applyFont="1" applyBorder="1" applyAlignment="1">
      <alignment horizontal="center" vertical="center" wrapText="1"/>
    </xf>
    <xf numFmtId="0" fontId="21" fillId="0" borderId="12" xfId="47" applyFont="1" applyBorder="1" applyAlignment="1">
      <alignment horizontal="center" vertical="center" wrapText="1"/>
    </xf>
    <xf numFmtId="0" fontId="21" fillId="0" borderId="17" xfId="47" applyFont="1" applyBorder="1" applyAlignment="1">
      <alignment horizontal="center" vertical="center" wrapText="1"/>
    </xf>
    <xf numFmtId="0" fontId="21" fillId="0" borderId="12" xfId="0" applyFont="1" applyBorder="1" applyAlignment="1">
      <alignment horizontal="right"/>
    </xf>
    <xf numFmtId="0" fontId="21" fillId="0" borderId="19" xfId="47" applyFont="1" applyBorder="1" applyAlignment="1">
      <alignment horizontal="center" vertical="center"/>
    </xf>
    <xf numFmtId="0" fontId="21" fillId="0" borderId="20" xfId="47" applyFont="1" applyBorder="1" applyAlignment="1">
      <alignment horizontal="center" vertical="center" wrapText="1"/>
    </xf>
    <xf numFmtId="0" fontId="21" fillId="0" borderId="14" xfId="47" applyFont="1" applyBorder="1" applyAlignment="1">
      <alignment horizontal="center" vertical="center" wrapText="1"/>
    </xf>
    <xf numFmtId="0" fontId="21" fillId="0" borderId="0" xfId="0" applyFont="1" applyAlignment="1">
      <alignment horizontal="center" vertical="center"/>
    </xf>
    <xf numFmtId="0" fontId="21" fillId="0" borderId="20" xfId="0" applyFont="1" applyBorder="1" applyAlignment="1">
      <alignment horizontal="center" vertical="center"/>
    </xf>
    <xf numFmtId="0" fontId="21" fillId="0" borderId="14" xfId="0" applyFont="1" applyBorder="1" applyAlignment="1">
      <alignment horizontal="center" vertical="center"/>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21" fillId="0" borderId="29" xfId="0" applyFont="1" applyBorder="1" applyAlignment="1">
      <alignment horizontal="center" vertical="center" wrapText="1"/>
    </xf>
    <xf numFmtId="0" fontId="27" fillId="0" borderId="13"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0" xfId="0" applyFont="1" applyAlignment="1">
      <alignment horizontal="center" vertical="center"/>
    </xf>
    <xf numFmtId="0" fontId="27" fillId="0" borderId="12" xfId="0" applyFont="1" applyBorder="1" applyAlignment="1">
      <alignment horizontal="center" vertical="center"/>
    </xf>
    <xf numFmtId="0" fontId="27" fillId="0" borderId="14"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28" xfId="0" applyFont="1" applyBorder="1" applyAlignment="1">
      <alignment horizontal="center" vertical="center" textRotation="255"/>
    </xf>
    <xf numFmtId="0" fontId="27" fillId="0" borderId="30" xfId="0" applyFont="1" applyBorder="1" applyAlignment="1">
      <alignment horizontal="center" vertical="center" textRotation="255"/>
    </xf>
    <xf numFmtId="0" fontId="27" fillId="0" borderId="29" xfId="0" applyFont="1" applyBorder="1" applyAlignment="1">
      <alignment horizontal="center" vertical="center" textRotation="255"/>
    </xf>
    <xf numFmtId="0" fontId="27" fillId="0" borderId="27" xfId="0" applyFont="1" applyBorder="1" applyAlignment="1">
      <alignment horizontal="center" vertical="center"/>
    </xf>
    <xf numFmtId="0" fontId="27" fillId="0" borderId="15"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5" xfId="0" applyFont="1" applyBorder="1" applyAlignment="1">
      <alignment horizontal="center" vertical="center"/>
    </xf>
    <xf numFmtId="0" fontId="27" fillId="0" borderId="18" xfId="0" applyFont="1" applyBorder="1" applyAlignment="1">
      <alignment horizontal="center" vertical="center"/>
    </xf>
    <xf numFmtId="0" fontId="37" fillId="0" borderId="27"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37" fillId="0" borderId="16" xfId="0" applyFont="1" applyBorder="1" applyAlignment="1">
      <alignment horizontal="center" vertical="center"/>
    </xf>
    <xf numFmtId="0" fontId="37" fillId="0" borderId="18" xfId="0" applyFont="1" applyBorder="1" applyAlignment="1">
      <alignment horizontal="center" vertical="center"/>
    </xf>
    <xf numFmtId="0" fontId="37" fillId="0" borderId="17"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Alignment="1">
      <alignment wrapText="1"/>
    </xf>
    <xf numFmtId="38" fontId="21" fillId="0" borderId="20" xfId="35" applyFont="1" applyFill="1" applyBorder="1" applyAlignment="1">
      <alignment horizontal="center" vertical="center"/>
    </xf>
    <xf numFmtId="38" fontId="21" fillId="0" borderId="14" xfId="35" applyFont="1" applyFill="1" applyBorder="1" applyAlignment="1">
      <alignment horizontal="center" vertical="center"/>
    </xf>
    <xf numFmtId="38" fontId="21" fillId="0" borderId="12" xfId="35" applyFont="1" applyFill="1" applyBorder="1" applyAlignment="1">
      <alignment horizontal="center" vertical="center"/>
    </xf>
    <xf numFmtId="38" fontId="21" fillId="0" borderId="17" xfId="35" applyFont="1" applyFill="1" applyBorder="1" applyAlignment="1">
      <alignment horizontal="center" vertical="center"/>
    </xf>
    <xf numFmtId="38" fontId="21" fillId="0" borderId="11" xfId="35" applyFont="1" applyFill="1" applyBorder="1" applyAlignment="1">
      <alignment horizontal="center" vertical="center"/>
    </xf>
    <xf numFmtId="38" fontId="21" fillId="0" borderId="19" xfId="35" applyFont="1" applyFill="1" applyBorder="1" applyAlignment="1">
      <alignment horizontal="center" vertical="center"/>
    </xf>
    <xf numFmtId="38" fontId="21" fillId="0" borderId="13" xfId="35" applyFont="1" applyBorder="1" applyAlignment="1">
      <alignment horizontal="center" vertical="center"/>
    </xf>
    <xf numFmtId="38" fontId="21" fillId="0" borderId="10" xfId="35" applyFont="1" applyBorder="1" applyAlignment="1">
      <alignment horizontal="center" vertical="center"/>
    </xf>
    <xf numFmtId="38" fontId="21" fillId="0" borderId="27" xfId="35" applyFont="1" applyBorder="1" applyAlignment="1">
      <alignment horizontal="center" vertical="center"/>
    </xf>
    <xf numFmtId="38" fontId="21" fillId="0" borderId="14" xfId="35" applyFont="1" applyBorder="1" applyAlignment="1">
      <alignment horizontal="center" vertical="center"/>
    </xf>
    <xf numFmtId="38" fontId="21" fillId="0" borderId="20" xfId="35" applyFont="1" applyBorder="1" applyAlignment="1">
      <alignment horizontal="center" vertical="center"/>
    </xf>
    <xf numFmtId="0" fontId="24" fillId="0" borderId="10"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2" xfId="0" applyFont="1" applyBorder="1" applyAlignment="1">
      <alignment horizontal="right"/>
    </xf>
    <xf numFmtId="0" fontId="24" fillId="0" borderId="13"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1" fillId="0" borderId="0" xfId="0" applyFont="1" applyAlignment="1">
      <alignment vertical="center" textRotation="255"/>
    </xf>
    <xf numFmtId="0" fontId="21" fillId="0" borderId="13" xfId="0" applyFont="1" applyBorder="1" applyAlignment="1">
      <alignment vertical="center" textRotation="255" wrapText="1"/>
    </xf>
    <xf numFmtId="0" fontId="21" fillId="0" borderId="13" xfId="0" applyFont="1" applyBorder="1" applyAlignment="1">
      <alignment vertical="center" textRotation="255"/>
    </xf>
    <xf numFmtId="179" fontId="21" fillId="0" borderId="0" xfId="0" applyNumberFormat="1" applyFont="1" applyAlignment="1">
      <alignment horizontal="left" vertical="center" shrinkToFit="1"/>
    </xf>
    <xf numFmtId="0" fontId="23" fillId="0" borderId="10" xfId="0" applyFont="1" applyBorder="1" applyAlignment="1">
      <alignment horizontal="center" vertical="center"/>
    </xf>
    <xf numFmtId="0" fontId="24" fillId="0" borderId="0" xfId="0" applyFont="1" applyAlignment="1">
      <alignment horizontal="center" vertical="center"/>
    </xf>
    <xf numFmtId="0" fontId="24" fillId="0" borderId="16" xfId="0" applyFont="1" applyBorder="1" applyAlignment="1">
      <alignment horizontal="center"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14" xfId="0" applyFont="1" applyBorder="1" applyAlignment="1">
      <alignment horizontal="center" vertical="center"/>
    </xf>
    <xf numFmtId="0" fontId="24" fillId="0" borderId="0" xfId="0" applyFont="1" applyAlignment="1">
      <alignment horizontal="center" vertical="center" wrapText="1"/>
    </xf>
    <xf numFmtId="0" fontId="24" fillId="0" borderId="16" xfId="0" applyFont="1" applyBorder="1" applyAlignment="1">
      <alignment horizontal="center" vertical="center" wrapText="1"/>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27" fillId="0" borderId="12" xfId="0" applyFont="1" applyBorder="1" applyAlignment="1">
      <alignment horizontal="right"/>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_【完成】１０　社会福祉" xfId="29" xr:uid="{114E2F1B-82CF-4CAC-BF62-5D9F55D99BA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_(健康支援課)令和５年度統計わこう" xfId="36" xr:uid="{2A2628CF-D038-4728-B4A3-B39C2BA4B553}"/>
    <cellStyle name="桁区切り_【R5完成】８　社会保障" xfId="37" xr:uid="{D8227E19-418D-4A74-B8EA-16D7CC014C5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227B4CC4-68C7-437A-A5F3-EE162C1838FF}"/>
    <cellStyle name="標準_社会福祉・表　総合福祉会館利用状況" xfId="47" xr:uid="{B422C6E2-95F9-48A3-A351-19450CE2CA8E}"/>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323677</xdr:colOff>
      <xdr:row>10</xdr:row>
      <xdr:rowOff>9698</xdr:rowOff>
    </xdr:from>
    <xdr:to>
      <xdr:col>5</xdr:col>
      <xdr:colOff>501188</xdr:colOff>
      <xdr:row>10</xdr:row>
      <xdr:rowOff>200349</xdr:rowOff>
    </xdr:to>
    <xdr:sp macro="" textlink="">
      <xdr:nvSpPr>
        <xdr:cNvPr id="2" name="円/楕円 1">
          <a:extLst>
            <a:ext uri="{FF2B5EF4-FFF2-40B4-BE49-F238E27FC236}">
              <a16:creationId xmlns:a16="http://schemas.microsoft.com/office/drawing/2014/main" id="{A46D93C1-59D9-F5E0-29D4-14E491F4B88F}"/>
            </a:ext>
          </a:extLst>
        </xdr:cNvPr>
        <xdr:cNvSpPr/>
      </xdr:nvSpPr>
      <xdr:spPr>
        <a:xfrm>
          <a:off x="2685877" y="1975658"/>
          <a:ext cx="177511" cy="190651"/>
        </a:xfrm>
        <a:prstGeom prst="ellipse">
          <a:avLst/>
        </a:prstGeom>
        <a:noFill/>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05D6-7B0D-4222-9F78-C1F76A6EC9BE}">
  <sheetPr codeName="Sheet7"/>
  <dimension ref="A2:B31"/>
  <sheetViews>
    <sheetView showGridLines="0" zoomScaleNormal="100" workbookViewId="0">
      <selection activeCell="A2" sqref="A2"/>
    </sheetView>
  </sheetViews>
  <sheetFormatPr defaultRowHeight="14.4" x14ac:dyDescent="0.2"/>
  <cols>
    <col min="2" max="2" width="57.3984375" customWidth="1"/>
  </cols>
  <sheetData>
    <row r="2" spans="1:2" ht="19.2" x14ac:dyDescent="0.25">
      <c r="A2" s="1" t="s">
        <v>1</v>
      </c>
    </row>
    <row r="4" spans="1:2" x14ac:dyDescent="0.2">
      <c r="A4" s="2" t="s">
        <v>7</v>
      </c>
      <c r="B4" s="2" t="s">
        <v>10</v>
      </c>
    </row>
    <row r="5" spans="1:2" x14ac:dyDescent="0.2">
      <c r="A5" s="3" t="s">
        <v>14</v>
      </c>
      <c r="B5" s="4" t="s">
        <v>21</v>
      </c>
    </row>
    <row r="6" spans="1:2" x14ac:dyDescent="0.2">
      <c r="A6" s="3" t="s">
        <v>0</v>
      </c>
      <c r="B6" s="4" t="s">
        <v>2</v>
      </c>
    </row>
    <row r="7" spans="1:2" x14ac:dyDescent="0.2">
      <c r="A7" s="3" t="s">
        <v>9</v>
      </c>
      <c r="B7" s="4" t="s">
        <v>23</v>
      </c>
    </row>
    <row r="8" spans="1:2" x14ac:dyDescent="0.2">
      <c r="A8" s="3" t="s">
        <v>25</v>
      </c>
      <c r="B8" s="4" t="s">
        <v>30</v>
      </c>
    </row>
    <row r="9" spans="1:2" x14ac:dyDescent="0.2">
      <c r="A9" s="3" t="s">
        <v>4</v>
      </c>
      <c r="B9" s="4" t="s">
        <v>32</v>
      </c>
    </row>
    <row r="10" spans="1:2" x14ac:dyDescent="0.2">
      <c r="A10" s="3" t="s">
        <v>28</v>
      </c>
      <c r="B10" s="4" t="s">
        <v>33</v>
      </c>
    </row>
    <row r="11" spans="1:2" x14ac:dyDescent="0.2">
      <c r="A11" s="3" t="s">
        <v>19</v>
      </c>
      <c r="B11" s="4" t="s">
        <v>35</v>
      </c>
    </row>
    <row r="12" spans="1:2" x14ac:dyDescent="0.2">
      <c r="A12" s="3" t="s">
        <v>39</v>
      </c>
      <c r="B12" s="4" t="s">
        <v>17</v>
      </c>
    </row>
    <row r="13" spans="1:2" x14ac:dyDescent="0.2">
      <c r="A13" s="3" t="s">
        <v>41</v>
      </c>
      <c r="B13" s="4" t="s">
        <v>46</v>
      </c>
    </row>
    <row r="14" spans="1:2" x14ac:dyDescent="0.2">
      <c r="A14" s="3" t="s">
        <v>45</v>
      </c>
      <c r="B14" s="4" t="s">
        <v>47</v>
      </c>
    </row>
    <row r="15" spans="1:2" x14ac:dyDescent="0.2">
      <c r="A15" s="3" t="s">
        <v>18</v>
      </c>
      <c r="B15" s="4" t="s">
        <v>49</v>
      </c>
    </row>
    <row r="16" spans="1:2" x14ac:dyDescent="0.2">
      <c r="A16" s="3" t="s">
        <v>53</v>
      </c>
      <c r="B16" s="4" t="s">
        <v>20</v>
      </c>
    </row>
    <row r="17" spans="1:2" x14ac:dyDescent="0.2">
      <c r="A17" s="3" t="s">
        <v>27</v>
      </c>
      <c r="B17" s="4" t="s">
        <v>58</v>
      </c>
    </row>
    <row r="18" spans="1:2" x14ac:dyDescent="0.2">
      <c r="A18" s="3" t="s">
        <v>16</v>
      </c>
      <c r="B18" s="4" t="s">
        <v>59</v>
      </c>
    </row>
    <row r="19" spans="1:2" x14ac:dyDescent="0.2">
      <c r="A19" s="3" t="s">
        <v>60</v>
      </c>
      <c r="B19" s="4" t="s">
        <v>61</v>
      </c>
    </row>
    <row r="20" spans="1:2" x14ac:dyDescent="0.2">
      <c r="A20" s="3" t="s">
        <v>62</v>
      </c>
      <c r="B20" s="4" t="s">
        <v>55</v>
      </c>
    </row>
    <row r="21" spans="1:2" x14ac:dyDescent="0.2">
      <c r="A21" s="3" t="s">
        <v>37</v>
      </c>
      <c r="B21" s="4" t="s">
        <v>67</v>
      </c>
    </row>
    <row r="22" spans="1:2" x14ac:dyDescent="0.2">
      <c r="A22" s="3" t="s">
        <v>69</v>
      </c>
      <c r="B22" s="4" t="s">
        <v>70</v>
      </c>
    </row>
    <row r="23" spans="1:2" x14ac:dyDescent="0.2">
      <c r="A23" s="3" t="s">
        <v>72</v>
      </c>
      <c r="B23" s="4" t="s">
        <v>48</v>
      </c>
    </row>
    <row r="24" spans="1:2" x14ac:dyDescent="0.2">
      <c r="A24" s="3" t="s">
        <v>74</v>
      </c>
      <c r="B24" s="4" t="s">
        <v>77</v>
      </c>
    </row>
    <row r="31" spans="1:2" x14ac:dyDescent="0.2">
      <c r="A31" s="5"/>
    </row>
  </sheetData>
  <phoneticPr fontId="35" type="Hiragana"/>
  <hyperlinks>
    <hyperlink ref="B5" location="表１!B2" display="表１!B2" xr:uid="{CDCC9CA1-E491-4C07-8BDE-D25431565F22}"/>
    <hyperlink ref="B6" location="表２!B2" display="表２!B2" xr:uid="{D6DCEE27-6528-4C9F-9F73-79ECFB0C4ADA}"/>
    <hyperlink ref="B7" location="表３!B2" display="表３!B2" xr:uid="{E67F1EB0-CF09-463D-B7AA-1E5C8F78D6C9}"/>
    <hyperlink ref="B8" location="'表４,表５'!B2" display="'表４,表５'!B2" xr:uid="{2C17A697-FC2F-4530-835A-87CA1DAFA750}"/>
    <hyperlink ref="B10" location="'表６,表７'!B2" display="'表６,表７'!B2" xr:uid="{2422D3D7-04D4-45AE-ACCB-1B2045881534}"/>
    <hyperlink ref="B12" location="'表８,表９'!B2" display="'表８,表９'!B2" xr:uid="{00423C08-FC67-4D7C-B35B-08F78E702A4A}"/>
    <hyperlink ref="B16" location="表１２!B2" display="表１２!B2" xr:uid="{B994A630-76E6-4DAC-9B38-8C9AF9D2011D}"/>
    <hyperlink ref="B17" location="'表１３、表１４'!B2" display="'表１３、表１４'!B2" xr:uid="{8B668C74-DBD7-4490-B3F4-37671FF794CF}"/>
    <hyperlink ref="B19" location="表１５!B2" display="表１５!B2" xr:uid="{517830FB-BAEB-43C9-9B4A-B764DD6C49A0}"/>
    <hyperlink ref="B20" location="表１６!B2" display="表１６!B2" xr:uid="{E6500F30-3FED-4EB4-9E2D-FC76B48F20CE}"/>
    <hyperlink ref="B21" location="'表１７,表１８'!B2" display="'表１７,表１８'!B2" xr:uid="{2887E42F-62AA-4B07-912C-A897B777003B}"/>
    <hyperlink ref="B23" location="'表１９,２０'!B2" display="'表１９,２０'!B2" xr:uid="{C9DF09D0-C50F-43D2-AB31-8CA78164C7EC}"/>
    <hyperlink ref="B9" location="'表４,表５'!B26" display="'表４,表５'!B26" xr:uid="{45332F23-07A8-45E9-9F72-9E58BF8CB9EE}"/>
    <hyperlink ref="B11" location="'表６,表７'!B15" display="'表６,表７'!B15" xr:uid="{F36150A0-F1DA-450B-8034-68EFF80B232D}"/>
    <hyperlink ref="B13" location="'表８,表９'!B33" display="'表８,表９'!B33" xr:uid="{62BD337C-E070-4D98-B0A6-3146862B9D0C}"/>
    <hyperlink ref="B14" location="'表１０,表１１'!B2" display="'表１０,表１１'!B2" xr:uid="{50B57404-5655-4D02-A70A-6F7742CFAF88}"/>
    <hyperlink ref="B15" location="'表１０,表１１'!B30" display="'表１０,表１１'!B30" xr:uid="{078C82DE-D837-4D55-822D-5715C88BA873}"/>
    <hyperlink ref="B18" location="'表１３、表１４'!B22" display="'表１３、表１４'!B22" xr:uid="{996FACE9-85A0-4192-A727-65C88E5E70FB}"/>
    <hyperlink ref="B22" location="'表１７,表１８'!B22" display="'表１７,表１８'!B22" xr:uid="{455F2982-4104-4A94-A526-A56429F7C1F1}"/>
    <hyperlink ref="B24" location="'表１９,２０'!B19" display="'表１９,２０'!B19" xr:uid="{3A97E80E-C6A3-44C0-AFDD-F03ADC1B47B2}"/>
  </hyperlinks>
  <pageMargins left="0.78740157480314954" right="0.78740157480314954" top="0.98425196850393704" bottom="0.98425196850393704" header="0.51181102362204722" footer="0.51181102362204722"/>
  <pageSetup paperSize="9" firstPageNumber="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3BDBE-C6BF-49FA-B77B-F10AAD0C9DB8}">
  <sheetPr codeName="Sheet3">
    <tabColor theme="5" tint="0.39997558519241921"/>
  </sheetPr>
  <dimension ref="A1:IV31"/>
  <sheetViews>
    <sheetView showGridLines="0" zoomScaleNormal="100" workbookViewId="0">
      <selection activeCell="B2" sqref="B2"/>
    </sheetView>
  </sheetViews>
  <sheetFormatPr defaultColWidth="9" defaultRowHeight="12" x14ac:dyDescent="0.15"/>
  <cols>
    <col min="1" max="1" width="10.59765625" style="6" customWidth="1"/>
    <col min="2" max="2" width="4.3984375" style="6" customWidth="1"/>
    <col min="3" max="3" width="2.8984375" style="6" customWidth="1"/>
    <col min="4" max="4" width="3.59765625" style="6" customWidth="1"/>
    <col min="5" max="11" width="9.5" style="6" customWidth="1"/>
    <col min="12" max="12" width="9" style="6" bestFit="1"/>
    <col min="13" max="16384" width="9" style="6"/>
  </cols>
  <sheetData>
    <row r="1" spans="1:10" ht="15.9" customHeight="1" x14ac:dyDescent="0.2">
      <c r="A1" s="7" t="s">
        <v>78</v>
      </c>
    </row>
    <row r="2" spans="1:10" ht="16.5" customHeight="1" x14ac:dyDescent="0.2">
      <c r="B2" s="8" t="s">
        <v>184</v>
      </c>
    </row>
    <row r="3" spans="1:10" x14ac:dyDescent="0.15">
      <c r="I3" s="322" t="s">
        <v>239</v>
      </c>
      <c r="J3" s="322"/>
    </row>
    <row r="4" spans="1:10" ht="21" customHeight="1" x14ac:dyDescent="0.15">
      <c r="B4" s="308" t="s">
        <v>140</v>
      </c>
      <c r="C4" s="307"/>
      <c r="D4" s="307"/>
      <c r="E4" s="307" t="s">
        <v>139</v>
      </c>
      <c r="F4" s="307"/>
      <c r="G4" s="307" t="s">
        <v>241</v>
      </c>
      <c r="H4" s="307"/>
      <c r="I4" s="315" t="s">
        <v>242</v>
      </c>
      <c r="J4" s="310" t="s">
        <v>243</v>
      </c>
    </row>
    <row r="5" spans="1:10" ht="21" customHeight="1" x14ac:dyDescent="0.15">
      <c r="B5" s="308"/>
      <c r="C5" s="307"/>
      <c r="D5" s="307"/>
      <c r="E5" s="10" t="s">
        <v>244</v>
      </c>
      <c r="F5" s="10" t="s">
        <v>245</v>
      </c>
      <c r="G5" s="10" t="s">
        <v>244</v>
      </c>
      <c r="H5" s="10" t="s">
        <v>245</v>
      </c>
      <c r="I5" s="315"/>
      <c r="J5" s="310"/>
    </row>
    <row r="6" spans="1:10" ht="21" customHeight="1" x14ac:dyDescent="0.15">
      <c r="B6" s="29" t="s">
        <v>179</v>
      </c>
      <c r="C6" s="30">
        <v>26</v>
      </c>
      <c r="D6" s="67" t="s">
        <v>319</v>
      </c>
      <c r="E6" s="157">
        <v>5</v>
      </c>
      <c r="F6" s="157">
        <v>1102</v>
      </c>
      <c r="G6" s="157">
        <v>32</v>
      </c>
      <c r="H6" s="157">
        <v>7</v>
      </c>
      <c r="I6" s="157">
        <v>29</v>
      </c>
      <c r="J6" s="89">
        <v>21</v>
      </c>
    </row>
    <row r="7" spans="1:10" ht="21" customHeight="1" x14ac:dyDescent="0.15">
      <c r="B7" s="29"/>
      <c r="C7" s="30">
        <v>27</v>
      </c>
      <c r="D7" s="67"/>
      <c r="E7" s="158">
        <v>5</v>
      </c>
      <c r="F7" s="158">
        <v>1102</v>
      </c>
      <c r="G7" s="158">
        <v>34</v>
      </c>
      <c r="H7" s="158" t="s">
        <v>161</v>
      </c>
      <c r="I7" s="158">
        <v>29</v>
      </c>
      <c r="J7" s="158">
        <v>23</v>
      </c>
    </row>
    <row r="8" spans="1:10" ht="21" customHeight="1" x14ac:dyDescent="0.15">
      <c r="B8" s="29"/>
      <c r="C8" s="30">
        <v>28</v>
      </c>
      <c r="D8" s="67"/>
      <c r="E8" s="112">
        <v>5</v>
      </c>
      <c r="F8" s="112">
        <v>1102</v>
      </c>
      <c r="G8" s="112">
        <v>34</v>
      </c>
      <c r="H8" s="112" t="s">
        <v>161</v>
      </c>
      <c r="I8" s="112">
        <v>30</v>
      </c>
      <c r="J8" s="112">
        <v>22</v>
      </c>
    </row>
    <row r="9" spans="1:10" ht="21" customHeight="1" x14ac:dyDescent="0.15">
      <c r="B9" s="29"/>
      <c r="C9" s="30">
        <v>29</v>
      </c>
      <c r="D9" s="67"/>
      <c r="E9" s="111">
        <v>4</v>
      </c>
      <c r="F9" s="112">
        <v>1090</v>
      </c>
      <c r="G9" s="112">
        <v>35</v>
      </c>
      <c r="H9" s="112" t="s">
        <v>161</v>
      </c>
      <c r="I9" s="112">
        <v>30</v>
      </c>
      <c r="J9" s="112">
        <v>22</v>
      </c>
    </row>
    <row r="10" spans="1:10" ht="21" customHeight="1" x14ac:dyDescent="0.15">
      <c r="B10" s="29"/>
      <c r="C10" s="30">
        <v>30</v>
      </c>
      <c r="D10" s="67"/>
      <c r="E10" s="111">
        <v>5</v>
      </c>
      <c r="F10" s="112">
        <v>1333</v>
      </c>
      <c r="G10" s="112">
        <v>37</v>
      </c>
      <c r="H10" s="112" t="s">
        <v>161</v>
      </c>
      <c r="I10" s="112">
        <v>30</v>
      </c>
      <c r="J10" s="112">
        <v>24</v>
      </c>
    </row>
    <row r="11" spans="1:10" ht="21" customHeight="1" x14ac:dyDescent="0.15">
      <c r="B11" s="29"/>
      <c r="C11" s="30">
        <v>31</v>
      </c>
      <c r="D11" s="67"/>
      <c r="E11" s="111">
        <v>5</v>
      </c>
      <c r="F11" s="112">
        <v>1329</v>
      </c>
      <c r="G11" s="112">
        <v>35</v>
      </c>
      <c r="H11" s="112" t="s">
        <v>161</v>
      </c>
      <c r="I11" s="112">
        <v>29</v>
      </c>
      <c r="J11" s="112">
        <v>25</v>
      </c>
    </row>
    <row r="12" spans="1:10" ht="21" customHeight="1" x14ac:dyDescent="0.15">
      <c r="B12" s="29" t="s">
        <v>145</v>
      </c>
      <c r="C12" s="30">
        <v>2</v>
      </c>
      <c r="D12" s="67" t="s">
        <v>246</v>
      </c>
      <c r="E12" s="111">
        <v>5</v>
      </c>
      <c r="F12" s="112">
        <v>1329</v>
      </c>
      <c r="G12" s="112">
        <v>36</v>
      </c>
      <c r="H12" s="112" t="s">
        <v>161</v>
      </c>
      <c r="I12" s="112">
        <v>32</v>
      </c>
      <c r="J12" s="112">
        <v>26</v>
      </c>
    </row>
    <row r="13" spans="1:10" ht="21" customHeight="1" x14ac:dyDescent="0.15">
      <c r="B13" s="29"/>
      <c r="C13" s="30">
        <v>3</v>
      </c>
      <c r="D13" s="67"/>
      <c r="E13" s="111">
        <v>5</v>
      </c>
      <c r="F13" s="112">
        <v>1329</v>
      </c>
      <c r="G13" s="112">
        <v>38</v>
      </c>
      <c r="H13" s="112" t="s">
        <v>161</v>
      </c>
      <c r="I13" s="112">
        <v>33</v>
      </c>
      <c r="J13" s="112">
        <v>26</v>
      </c>
    </row>
    <row r="14" spans="1:10" ht="21" customHeight="1" x14ac:dyDescent="0.15">
      <c r="B14" s="29"/>
      <c r="C14" s="30">
        <v>4</v>
      </c>
      <c r="D14" s="67"/>
      <c r="E14" s="111">
        <v>5</v>
      </c>
      <c r="F14" s="112">
        <v>1346</v>
      </c>
      <c r="G14" s="112">
        <v>38</v>
      </c>
      <c r="H14" s="112" t="s">
        <v>161</v>
      </c>
      <c r="I14" s="112">
        <v>33</v>
      </c>
      <c r="J14" s="112">
        <v>27</v>
      </c>
    </row>
    <row r="15" spans="1:10" ht="21" customHeight="1" x14ac:dyDescent="0.15">
      <c r="B15" s="29"/>
      <c r="C15" s="30">
        <v>5</v>
      </c>
      <c r="D15" s="67"/>
      <c r="E15" s="44">
        <v>5</v>
      </c>
      <c r="F15" s="44">
        <v>1323</v>
      </c>
      <c r="G15" s="44">
        <v>43</v>
      </c>
      <c r="H15" s="112" t="s">
        <v>161</v>
      </c>
      <c r="I15" s="44">
        <v>34</v>
      </c>
      <c r="J15" s="44">
        <v>30</v>
      </c>
    </row>
    <row r="16" spans="1:10" ht="21" customHeight="1" x14ac:dyDescent="0.15">
      <c r="B16" s="68"/>
      <c r="C16" s="35">
        <v>6</v>
      </c>
      <c r="D16" s="69"/>
      <c r="E16" s="62">
        <v>5</v>
      </c>
      <c r="F16" s="62">
        <v>1281</v>
      </c>
      <c r="G16" s="62">
        <v>40</v>
      </c>
      <c r="H16" s="159" t="s">
        <v>161</v>
      </c>
      <c r="I16" s="62">
        <v>34</v>
      </c>
      <c r="J16" s="62">
        <v>31</v>
      </c>
    </row>
    <row r="18" spans="1:256" x14ac:dyDescent="0.15">
      <c r="B18" s="6" t="s">
        <v>247</v>
      </c>
    </row>
    <row r="19" spans="1:256" x14ac:dyDescent="0.15">
      <c r="B19" s="6" t="s">
        <v>338</v>
      </c>
    </row>
    <row r="22" spans="1:256" ht="16.5" customHeight="1" x14ac:dyDescent="0.2">
      <c r="B22" s="8" t="s">
        <v>248</v>
      </c>
    </row>
    <row r="23" spans="1:256" x14ac:dyDescent="0.15">
      <c r="K23" s="156" t="s">
        <v>249</v>
      </c>
    </row>
    <row r="24" spans="1:256" ht="24" customHeight="1" x14ac:dyDescent="0.15">
      <c r="B24" s="90"/>
      <c r="C24" s="90" t="s">
        <v>140</v>
      </c>
      <c r="D24" s="25"/>
      <c r="E24" s="10" t="s">
        <v>121</v>
      </c>
      <c r="F24" s="10" t="s">
        <v>250</v>
      </c>
      <c r="G24" s="10" t="s">
        <v>76</v>
      </c>
      <c r="H24" s="10" t="s">
        <v>251</v>
      </c>
      <c r="I24" s="10" t="s">
        <v>66</v>
      </c>
      <c r="J24" s="10" t="s">
        <v>252</v>
      </c>
      <c r="K24" s="12" t="s">
        <v>253</v>
      </c>
    </row>
    <row r="25" spans="1:256" ht="24" customHeight="1" x14ac:dyDescent="0.15">
      <c r="B25" s="29" t="s">
        <v>22</v>
      </c>
      <c r="C25" s="30">
        <v>26</v>
      </c>
      <c r="D25" s="31" t="s">
        <v>328</v>
      </c>
      <c r="E25" s="258">
        <v>175</v>
      </c>
      <c r="F25" s="258">
        <v>46</v>
      </c>
      <c r="G25" s="258">
        <v>123</v>
      </c>
      <c r="H25" s="97">
        <v>22</v>
      </c>
      <c r="I25" s="97">
        <v>31</v>
      </c>
      <c r="J25" s="97">
        <v>576</v>
      </c>
      <c r="K25" s="97">
        <v>117</v>
      </c>
    </row>
    <row r="26" spans="1:256" ht="24" customHeight="1" x14ac:dyDescent="0.15">
      <c r="B26" s="9"/>
      <c r="C26" s="30">
        <v>28</v>
      </c>
      <c r="D26" s="31"/>
      <c r="E26" s="160">
        <v>227</v>
      </c>
      <c r="F26" s="258">
        <v>47</v>
      </c>
      <c r="G26" s="258">
        <v>147</v>
      </c>
      <c r="H26" s="97">
        <v>28</v>
      </c>
      <c r="I26" s="97">
        <v>39</v>
      </c>
      <c r="J26" s="97">
        <v>754</v>
      </c>
      <c r="K26" s="97">
        <v>98</v>
      </c>
    </row>
    <row r="27" spans="1:256" ht="24" customHeight="1" x14ac:dyDescent="0.15">
      <c r="B27" s="9"/>
      <c r="C27" s="30">
        <v>30</v>
      </c>
      <c r="D27" s="31"/>
      <c r="E27" s="160">
        <v>257</v>
      </c>
      <c r="F27" s="258">
        <v>52</v>
      </c>
      <c r="G27" s="258">
        <v>171</v>
      </c>
      <c r="H27" s="97">
        <v>31</v>
      </c>
      <c r="I27" s="97">
        <v>41</v>
      </c>
      <c r="J27" s="97">
        <v>832</v>
      </c>
      <c r="K27" s="97">
        <v>99</v>
      </c>
    </row>
    <row r="28" spans="1:256" ht="24" customHeight="1" x14ac:dyDescent="0.15">
      <c r="B28" s="29" t="s">
        <v>145</v>
      </c>
      <c r="C28" s="30">
        <v>2</v>
      </c>
      <c r="D28" s="31" t="s">
        <v>254</v>
      </c>
      <c r="E28" s="258">
        <v>286</v>
      </c>
      <c r="F28" s="258">
        <v>64</v>
      </c>
      <c r="G28" s="258">
        <v>188</v>
      </c>
      <c r="H28" s="97">
        <v>33</v>
      </c>
      <c r="I28" s="97">
        <v>51</v>
      </c>
      <c r="J28" s="97">
        <v>968</v>
      </c>
      <c r="K28" s="97">
        <v>95</v>
      </c>
    </row>
    <row r="29" spans="1:256" ht="24" customHeight="1" x14ac:dyDescent="0.2">
      <c r="A29"/>
      <c r="B29" s="68"/>
      <c r="C29" s="35">
        <v>4</v>
      </c>
      <c r="D29" s="36"/>
      <c r="E29" s="259">
        <v>306</v>
      </c>
      <c r="F29" s="259">
        <v>63</v>
      </c>
      <c r="G29" s="259">
        <v>191</v>
      </c>
      <c r="H29" s="260">
        <v>30</v>
      </c>
      <c r="I29" s="260">
        <v>48</v>
      </c>
      <c r="J29" s="260">
        <v>954</v>
      </c>
      <c r="K29" s="260">
        <v>69</v>
      </c>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1" spans="1:256" x14ac:dyDescent="0.15">
      <c r="B31" s="6" t="s">
        <v>256</v>
      </c>
    </row>
  </sheetData>
  <mergeCells count="6">
    <mergeCell ref="I3:J3"/>
    <mergeCell ref="B4:D5"/>
    <mergeCell ref="E4:F4"/>
    <mergeCell ref="G4:H4"/>
    <mergeCell ref="I4:I5"/>
    <mergeCell ref="J4:J5"/>
  </mergeCells>
  <phoneticPr fontId="33"/>
  <hyperlinks>
    <hyperlink ref="A1" location="目次!A2" display="目次へ戻る" xr:uid="{3D4A4D84-BBAF-40DD-A60D-7A9D6AD6A665}"/>
  </hyperlinks>
  <pageMargins left="0.78740157480314954" right="0.98425196850393704" top="0.98425196850393704" bottom="0.98425196850393704" header="0.51181102362204722" footer="0.51181102362204722"/>
  <pageSetup paperSize="9" firstPageNumber="34" orientation="portrait" useFirstPageNumber="1" r:id="rId1"/>
  <headerFooter scaleWithDoc="0" alignWithMargins="0">
    <oddHeader>&amp;C&amp;"ＭＳ ゴシック,regular"&amp;11８　社会保障</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5B5EB-EA0A-45A7-B321-DD1BB6A6FDED}">
  <sheetPr codeName="Sheet6">
    <tabColor theme="5" tint="0.39997558519241921"/>
    <pageSetUpPr fitToPage="1"/>
  </sheetPr>
  <dimension ref="A1:L20"/>
  <sheetViews>
    <sheetView showGridLines="0" zoomScaleNormal="100" zoomScaleSheetLayoutView="100" workbookViewId="0">
      <selection activeCell="B11" sqref="B11:B13"/>
    </sheetView>
  </sheetViews>
  <sheetFormatPr defaultColWidth="9" defaultRowHeight="12" x14ac:dyDescent="0.15"/>
  <cols>
    <col min="1" max="1" width="10.59765625" style="6" customWidth="1"/>
    <col min="2" max="2" width="4.5" style="6" customWidth="1"/>
    <col min="3" max="3" width="8.8984375" style="6" customWidth="1"/>
    <col min="4" max="11" width="11.3984375" style="6" customWidth="1"/>
    <col min="12" max="12" width="9" style="6" bestFit="1"/>
    <col min="13" max="16384" width="9" style="6"/>
  </cols>
  <sheetData>
    <row r="1" spans="1:12" ht="15.9" customHeight="1" x14ac:dyDescent="0.2">
      <c r="A1" s="7" t="s">
        <v>78</v>
      </c>
    </row>
    <row r="2" spans="1:12" ht="21" customHeight="1" x14ac:dyDescent="0.25">
      <c r="B2" s="161" t="s">
        <v>257</v>
      </c>
    </row>
    <row r="3" spans="1:12" ht="12" customHeight="1" x14ac:dyDescent="0.15"/>
    <row r="4" spans="1:12" ht="23.25" customHeight="1" x14ac:dyDescent="0.15">
      <c r="B4" s="308" t="s">
        <v>224</v>
      </c>
      <c r="C4" s="307"/>
      <c r="D4" s="162" t="s">
        <v>334</v>
      </c>
      <c r="E4" s="10">
        <v>29</v>
      </c>
      <c r="F4" s="10">
        <v>30</v>
      </c>
      <c r="G4" s="10" t="s">
        <v>210</v>
      </c>
      <c r="H4" s="10">
        <v>2</v>
      </c>
      <c r="I4" s="12">
        <v>3</v>
      </c>
      <c r="J4" s="12">
        <v>4</v>
      </c>
      <c r="K4" s="12">
        <v>5</v>
      </c>
      <c r="L4" s="30"/>
    </row>
    <row r="5" spans="1:12" ht="24.9" customHeight="1" x14ac:dyDescent="0.15">
      <c r="B5" s="375" t="s">
        <v>258</v>
      </c>
      <c r="C5" s="10" t="s">
        <v>130</v>
      </c>
      <c r="D5" s="163">
        <v>905</v>
      </c>
      <c r="E5" s="163">
        <v>834</v>
      </c>
      <c r="F5" s="163">
        <v>827</v>
      </c>
      <c r="G5" s="163">
        <v>759</v>
      </c>
      <c r="H5" s="163">
        <v>873</v>
      </c>
      <c r="I5" s="163">
        <v>679</v>
      </c>
      <c r="J5" s="163">
        <v>689</v>
      </c>
      <c r="K5" s="261">
        <v>621</v>
      </c>
    </row>
    <row r="6" spans="1:12" ht="24.9" customHeight="1" x14ac:dyDescent="0.15">
      <c r="B6" s="375"/>
      <c r="C6" s="10" t="s">
        <v>259</v>
      </c>
      <c r="D6" s="163">
        <v>880</v>
      </c>
      <c r="E6" s="163">
        <v>827</v>
      </c>
      <c r="F6" s="163">
        <v>802</v>
      </c>
      <c r="G6" s="163">
        <v>735</v>
      </c>
      <c r="H6" s="163">
        <v>855</v>
      </c>
      <c r="I6" s="163">
        <v>670</v>
      </c>
      <c r="J6" s="163">
        <v>675</v>
      </c>
      <c r="K6" s="261">
        <v>611</v>
      </c>
    </row>
    <row r="7" spans="1:12" ht="24.9" customHeight="1" x14ac:dyDescent="0.15">
      <c r="B7" s="375"/>
      <c r="C7" s="10" t="s">
        <v>260</v>
      </c>
      <c r="D7" s="164">
        <v>97.2</v>
      </c>
      <c r="E7" s="164">
        <v>99.2</v>
      </c>
      <c r="F7" s="164">
        <v>97</v>
      </c>
      <c r="G7" s="164">
        <v>96.8</v>
      </c>
      <c r="H7" s="164">
        <v>97.9</v>
      </c>
      <c r="I7" s="164">
        <v>98.7</v>
      </c>
      <c r="J7" s="164">
        <v>98</v>
      </c>
      <c r="K7" s="164">
        <v>98.4</v>
      </c>
    </row>
    <row r="8" spans="1:12" ht="24.9" customHeight="1" x14ac:dyDescent="0.15">
      <c r="B8" s="376" t="s">
        <v>261</v>
      </c>
      <c r="C8" s="10" t="s">
        <v>130</v>
      </c>
      <c r="D8" s="163">
        <v>847</v>
      </c>
      <c r="E8" s="163">
        <v>880</v>
      </c>
      <c r="F8" s="163">
        <v>815</v>
      </c>
      <c r="G8" s="163">
        <v>761</v>
      </c>
      <c r="H8" s="163">
        <v>877</v>
      </c>
      <c r="I8" s="163">
        <v>717</v>
      </c>
      <c r="J8" s="163">
        <v>704</v>
      </c>
      <c r="K8" s="261">
        <v>639</v>
      </c>
    </row>
    <row r="9" spans="1:12" ht="24.9" customHeight="1" x14ac:dyDescent="0.15">
      <c r="B9" s="377"/>
      <c r="C9" s="10" t="s">
        <v>259</v>
      </c>
      <c r="D9" s="163">
        <v>818</v>
      </c>
      <c r="E9" s="163">
        <v>843</v>
      </c>
      <c r="F9" s="163">
        <v>790</v>
      </c>
      <c r="G9" s="163">
        <v>738</v>
      </c>
      <c r="H9" s="163">
        <v>845</v>
      </c>
      <c r="I9" s="163">
        <v>708</v>
      </c>
      <c r="J9" s="163">
        <v>691</v>
      </c>
      <c r="K9" s="261">
        <v>628</v>
      </c>
    </row>
    <row r="10" spans="1:12" ht="24.9" customHeight="1" x14ac:dyDescent="0.15">
      <c r="B10" s="377"/>
      <c r="C10" s="10" t="s">
        <v>260</v>
      </c>
      <c r="D10" s="164">
        <v>96.6</v>
      </c>
      <c r="E10" s="164">
        <v>95.8</v>
      </c>
      <c r="F10" s="164">
        <v>96.9</v>
      </c>
      <c r="G10" s="164">
        <v>97</v>
      </c>
      <c r="H10" s="164">
        <v>96.4</v>
      </c>
      <c r="I10" s="164">
        <v>98.7</v>
      </c>
      <c r="J10" s="164">
        <v>98.2</v>
      </c>
      <c r="K10" s="164">
        <v>98.3</v>
      </c>
    </row>
    <row r="11" spans="1:12" ht="25.95" customHeight="1" x14ac:dyDescent="0.15">
      <c r="B11" s="376" t="s">
        <v>262</v>
      </c>
      <c r="C11" s="10" t="s">
        <v>130</v>
      </c>
      <c r="D11" s="163">
        <v>827</v>
      </c>
      <c r="E11" s="163">
        <v>843</v>
      </c>
      <c r="F11" s="163">
        <v>812</v>
      </c>
      <c r="G11" s="163">
        <v>749</v>
      </c>
      <c r="H11" s="163">
        <v>900</v>
      </c>
      <c r="I11" s="163">
        <v>772</v>
      </c>
      <c r="J11" s="163">
        <v>658</v>
      </c>
      <c r="K11" s="261">
        <v>675</v>
      </c>
    </row>
    <row r="12" spans="1:12" ht="25.95" customHeight="1" x14ac:dyDescent="0.15">
      <c r="B12" s="377"/>
      <c r="C12" s="10" t="s">
        <v>259</v>
      </c>
      <c r="D12" s="163">
        <v>788</v>
      </c>
      <c r="E12" s="163">
        <v>808</v>
      </c>
      <c r="F12" s="163">
        <v>784</v>
      </c>
      <c r="G12" s="163">
        <v>730</v>
      </c>
      <c r="H12" s="163">
        <v>868</v>
      </c>
      <c r="I12" s="163">
        <v>745</v>
      </c>
      <c r="J12" s="163">
        <v>659</v>
      </c>
      <c r="K12" s="261">
        <v>678</v>
      </c>
    </row>
    <row r="13" spans="1:12" ht="25.95" customHeight="1" x14ac:dyDescent="0.15">
      <c r="B13" s="377"/>
      <c r="C13" s="10" t="s">
        <v>260</v>
      </c>
      <c r="D13" s="164">
        <v>95.3</v>
      </c>
      <c r="E13" s="164">
        <v>95.8</v>
      </c>
      <c r="F13" s="164">
        <v>96.6</v>
      </c>
      <c r="G13" s="164">
        <v>97.5</v>
      </c>
      <c r="H13" s="164">
        <v>96.4</v>
      </c>
      <c r="I13" s="164">
        <v>96.5</v>
      </c>
      <c r="J13" s="164">
        <v>100.2</v>
      </c>
      <c r="K13" s="164">
        <v>100.4</v>
      </c>
    </row>
    <row r="14" spans="1:12" ht="24.9" customHeight="1" x14ac:dyDescent="0.15">
      <c r="B14" s="377" t="s">
        <v>36</v>
      </c>
      <c r="C14" s="10" t="s">
        <v>130</v>
      </c>
      <c r="D14" s="163">
        <v>886</v>
      </c>
      <c r="E14" s="163">
        <v>784</v>
      </c>
      <c r="F14" s="163">
        <v>814</v>
      </c>
      <c r="G14" s="163">
        <v>769</v>
      </c>
      <c r="H14" s="163">
        <v>857</v>
      </c>
      <c r="I14" s="163">
        <v>766</v>
      </c>
      <c r="J14" s="163">
        <v>743</v>
      </c>
      <c r="K14" s="261">
        <v>709</v>
      </c>
    </row>
    <row r="15" spans="1:12" ht="24.9" customHeight="1" x14ac:dyDescent="0.15">
      <c r="B15" s="377"/>
      <c r="C15" s="10" t="s">
        <v>259</v>
      </c>
      <c r="D15" s="163">
        <v>859</v>
      </c>
      <c r="E15" s="163">
        <v>739</v>
      </c>
      <c r="F15" s="163">
        <v>787</v>
      </c>
      <c r="G15" s="163">
        <v>740</v>
      </c>
      <c r="H15" s="163">
        <v>813</v>
      </c>
      <c r="I15" s="163">
        <v>732</v>
      </c>
      <c r="J15" s="163">
        <v>737</v>
      </c>
      <c r="K15" s="261">
        <v>700</v>
      </c>
    </row>
    <row r="16" spans="1:12" ht="24.9" customHeight="1" x14ac:dyDescent="0.15">
      <c r="B16" s="377"/>
      <c r="C16" s="10" t="s">
        <v>260</v>
      </c>
      <c r="D16" s="165">
        <v>97</v>
      </c>
      <c r="E16" s="165">
        <v>94.3</v>
      </c>
      <c r="F16" s="165">
        <v>96.7</v>
      </c>
      <c r="G16" s="165">
        <v>96.2</v>
      </c>
      <c r="H16" s="165">
        <v>94.9</v>
      </c>
      <c r="I16" s="165">
        <v>95.6</v>
      </c>
      <c r="J16" s="165">
        <v>99.2</v>
      </c>
      <c r="K16" s="165">
        <v>98.7</v>
      </c>
    </row>
    <row r="17" spans="2:2" ht="12" customHeight="1" x14ac:dyDescent="0.15"/>
    <row r="18" spans="2:2" ht="13.5" customHeight="1" x14ac:dyDescent="0.2">
      <c r="B18" t="s">
        <v>141</v>
      </c>
    </row>
    <row r="19" spans="2:2" ht="14.25" customHeight="1" x14ac:dyDescent="0.15"/>
    <row r="20" spans="2:2" ht="14.25" customHeight="1" x14ac:dyDescent="0.15"/>
  </sheetData>
  <mergeCells count="5">
    <mergeCell ref="B4:C4"/>
    <mergeCell ref="B5:B7"/>
    <mergeCell ref="B8:B10"/>
    <mergeCell ref="B11:B13"/>
    <mergeCell ref="B14:B16"/>
  </mergeCells>
  <phoneticPr fontId="33"/>
  <hyperlinks>
    <hyperlink ref="A1" location="目次!A2" display="目次へ戻る" xr:uid="{A8CBF1C7-A173-4970-A1D5-CC3AD06B995F}"/>
  </hyperlinks>
  <pageMargins left="0.98425196850393704" right="0.78740157480314965" top="0.98425196850393704" bottom="0.98425196850393704" header="0.51181102362204722" footer="0.51181102362204722"/>
  <pageSetup paperSize="9" scale="74" firstPageNumber="37" orientation="portrait" useFirstPageNumber="1" r:id="rId1"/>
  <headerFooter scaleWithDoc="0" alignWithMargins="0">
    <oddHeader>&amp;C&amp;"ＭＳ ゴシック,regular"&amp;11８　社会保障</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565EE-6B8F-4F98-B9B1-614E8E4421F6}">
  <sheetPr codeName="Sheet13">
    <tabColor theme="5" tint="0.39997558519241921"/>
    <pageSetUpPr fitToPage="1"/>
  </sheetPr>
  <dimension ref="A1:IV36"/>
  <sheetViews>
    <sheetView showGridLines="0" tabSelected="1" topLeftCell="A18" zoomScale="85" zoomScaleNormal="85" zoomScaleSheetLayoutView="100" workbookViewId="0">
      <selection activeCell="B34" sqref="B34"/>
    </sheetView>
  </sheetViews>
  <sheetFormatPr defaultColWidth="9" defaultRowHeight="12" x14ac:dyDescent="0.15"/>
  <cols>
    <col min="1" max="1" width="10.59765625" style="6" customWidth="1"/>
    <col min="2" max="2" width="4.3984375" style="6" customWidth="1"/>
    <col min="3" max="3" width="2.69921875" style="6" customWidth="1"/>
    <col min="4" max="4" width="4.3984375" style="6" customWidth="1"/>
    <col min="5" max="14" width="12.5" style="6" customWidth="1"/>
    <col min="15" max="16" width="10" style="6" customWidth="1"/>
    <col min="17" max="17" width="9" style="6" bestFit="1"/>
    <col min="18" max="16384" width="9" style="6"/>
  </cols>
  <sheetData>
    <row r="1" spans="1:256" ht="15.9" customHeight="1" x14ac:dyDescent="0.2">
      <c r="A1" s="7" t="s">
        <v>78</v>
      </c>
    </row>
    <row r="2" spans="1:256" ht="27" customHeight="1" x14ac:dyDescent="0.3">
      <c r="B2" s="135" t="s">
        <v>263</v>
      </c>
    </row>
    <row r="3" spans="1:256" ht="14.4" x14ac:dyDescent="0.2">
      <c r="IS3"/>
      <c r="IT3"/>
      <c r="IU3"/>
      <c r="IV3"/>
    </row>
    <row r="4" spans="1:256" ht="24" x14ac:dyDescent="0.2">
      <c r="B4" s="308" t="s">
        <v>79</v>
      </c>
      <c r="C4" s="307"/>
      <c r="D4" s="307"/>
      <c r="E4" s="15" t="s">
        <v>264</v>
      </c>
      <c r="F4" s="15" t="s">
        <v>265</v>
      </c>
      <c r="G4" s="15" t="s">
        <v>266</v>
      </c>
      <c r="H4" s="15" t="s">
        <v>267</v>
      </c>
      <c r="I4" s="166" t="s">
        <v>268</v>
      </c>
      <c r="J4" s="15" t="s">
        <v>269</v>
      </c>
      <c r="K4" s="15" t="s">
        <v>271</v>
      </c>
      <c r="L4" s="15" t="s">
        <v>272</v>
      </c>
      <c r="M4" s="167" t="s">
        <v>238</v>
      </c>
      <c r="N4" s="95"/>
      <c r="P4"/>
      <c r="IA4"/>
      <c r="IB4"/>
      <c r="IC4"/>
      <c r="ID4"/>
      <c r="IE4"/>
      <c r="IF4"/>
      <c r="IG4"/>
      <c r="II4"/>
      <c r="IJ4"/>
      <c r="IL4"/>
      <c r="IM4"/>
      <c r="IN4"/>
      <c r="IO4"/>
      <c r="IP4"/>
      <c r="IQ4"/>
      <c r="IR4"/>
      <c r="IS4"/>
      <c r="IT4"/>
      <c r="IU4"/>
    </row>
    <row r="5" spans="1:256" ht="21" customHeight="1" x14ac:dyDescent="0.2">
      <c r="B5" s="9" t="s">
        <v>179</v>
      </c>
      <c r="C5" s="30">
        <v>26</v>
      </c>
      <c r="D5" s="31" t="s">
        <v>321</v>
      </c>
      <c r="E5" s="171">
        <v>1596</v>
      </c>
      <c r="F5" s="169" t="s">
        <v>40</v>
      </c>
      <c r="G5" s="169" t="s">
        <v>40</v>
      </c>
      <c r="H5" s="168">
        <v>510</v>
      </c>
      <c r="I5" s="170">
        <v>625</v>
      </c>
      <c r="J5" s="168">
        <v>275</v>
      </c>
      <c r="K5" s="170">
        <v>3177</v>
      </c>
      <c r="L5" s="168">
        <v>2841</v>
      </c>
      <c r="M5" s="168">
        <v>4545</v>
      </c>
      <c r="P5"/>
      <c r="IA5"/>
      <c r="IB5"/>
      <c r="IC5"/>
      <c r="ID5"/>
      <c r="IE5"/>
      <c r="IF5"/>
      <c r="IG5"/>
      <c r="II5"/>
      <c r="IJ5"/>
      <c r="IL5"/>
      <c r="IM5"/>
      <c r="IN5"/>
      <c r="IO5"/>
      <c r="IP5"/>
      <c r="IQ5"/>
      <c r="IR5"/>
      <c r="IS5"/>
      <c r="IT5"/>
      <c r="IU5"/>
    </row>
    <row r="6" spans="1:256" ht="21" customHeight="1" x14ac:dyDescent="0.2">
      <c r="B6" s="9"/>
      <c r="C6" s="30">
        <f>C5+1</f>
        <v>27</v>
      </c>
      <c r="D6" s="31"/>
      <c r="E6" s="172">
        <v>1591</v>
      </c>
      <c r="F6" s="173" t="s">
        <v>40</v>
      </c>
      <c r="G6" s="173" t="s">
        <v>40</v>
      </c>
      <c r="H6" s="174">
        <v>445</v>
      </c>
      <c r="I6" s="170">
        <v>99</v>
      </c>
      <c r="J6" s="174">
        <v>2</v>
      </c>
      <c r="K6" s="170">
        <v>3378</v>
      </c>
      <c r="L6" s="174">
        <v>2359</v>
      </c>
      <c r="M6" s="174">
        <v>4558</v>
      </c>
      <c r="II6"/>
      <c r="IJ6"/>
      <c r="IK6"/>
      <c r="IN6"/>
      <c r="IO6"/>
      <c r="IP6"/>
      <c r="IQ6"/>
      <c r="IR6"/>
      <c r="IS6"/>
      <c r="IT6"/>
      <c r="IU6"/>
    </row>
    <row r="7" spans="1:256" ht="21" customHeight="1" x14ac:dyDescent="0.2">
      <c r="B7" s="9"/>
      <c r="C7" s="30">
        <f>C6+1</f>
        <v>28</v>
      </c>
      <c r="D7" s="31"/>
      <c r="E7" s="172">
        <v>1566</v>
      </c>
      <c r="F7" s="173" t="s">
        <v>40</v>
      </c>
      <c r="G7" s="173" t="s">
        <v>40</v>
      </c>
      <c r="H7" s="174">
        <v>537</v>
      </c>
      <c r="I7" s="174">
        <v>61</v>
      </c>
      <c r="J7" s="174" t="s">
        <v>40</v>
      </c>
      <c r="K7" s="174">
        <v>3439</v>
      </c>
      <c r="L7" s="174">
        <v>2684</v>
      </c>
      <c r="M7" s="174">
        <v>4869</v>
      </c>
      <c r="P7"/>
      <c r="II7"/>
      <c r="IJ7"/>
      <c r="IK7"/>
      <c r="IN7"/>
      <c r="IO7"/>
      <c r="IP7"/>
      <c r="IQ7"/>
      <c r="IR7"/>
      <c r="IS7"/>
      <c r="IT7"/>
      <c r="IU7"/>
    </row>
    <row r="8" spans="1:256" ht="21" customHeight="1" x14ac:dyDescent="0.2">
      <c r="B8" s="9"/>
      <c r="C8" s="30">
        <f>C7+1</f>
        <v>29</v>
      </c>
      <c r="D8" s="31"/>
      <c r="E8" s="172">
        <v>1586</v>
      </c>
      <c r="F8" s="173">
        <v>1</v>
      </c>
      <c r="G8" s="173" t="s">
        <v>40</v>
      </c>
      <c r="H8" s="174">
        <v>500</v>
      </c>
      <c r="I8" s="174">
        <v>21</v>
      </c>
      <c r="J8" s="173" t="s">
        <v>40</v>
      </c>
      <c r="K8" s="174">
        <v>3281</v>
      </c>
      <c r="L8" s="174">
        <v>2824</v>
      </c>
      <c r="M8" s="174">
        <v>4705</v>
      </c>
      <c r="O8"/>
      <c r="P8"/>
      <c r="II8"/>
      <c r="IJ8"/>
      <c r="IK8"/>
      <c r="IN8"/>
      <c r="IO8"/>
      <c r="IP8"/>
      <c r="IQ8"/>
      <c r="IR8"/>
      <c r="IS8"/>
      <c r="IT8"/>
      <c r="IU8"/>
    </row>
    <row r="9" spans="1:256" ht="21" customHeight="1" x14ac:dyDescent="0.2">
      <c r="B9" s="9"/>
      <c r="C9" s="30">
        <f>C8+1</f>
        <v>30</v>
      </c>
      <c r="D9" s="31"/>
      <c r="E9" s="172">
        <v>1581</v>
      </c>
      <c r="F9" s="174" t="s">
        <v>40</v>
      </c>
      <c r="G9" s="173" t="s">
        <v>40</v>
      </c>
      <c r="H9" s="174">
        <v>550</v>
      </c>
      <c r="I9" s="174">
        <v>11</v>
      </c>
      <c r="J9" s="173" t="s">
        <v>40</v>
      </c>
      <c r="K9" s="174">
        <v>3238</v>
      </c>
      <c r="L9" s="174">
        <v>4332</v>
      </c>
      <c r="M9" s="174">
        <v>4933</v>
      </c>
      <c r="O9"/>
      <c r="P9"/>
      <c r="II9"/>
      <c r="IJ9"/>
      <c r="IK9"/>
      <c r="IN9"/>
      <c r="IO9"/>
      <c r="IP9"/>
      <c r="IQ9"/>
      <c r="IR9"/>
      <c r="IS9"/>
      <c r="IT9"/>
      <c r="IU9"/>
    </row>
    <row r="10" spans="1:256" ht="21" customHeight="1" x14ac:dyDescent="0.2">
      <c r="B10" s="9" t="s">
        <v>145</v>
      </c>
      <c r="C10" s="30" t="s">
        <v>191</v>
      </c>
      <c r="D10" s="31" t="s">
        <v>79</v>
      </c>
      <c r="E10" s="172">
        <v>1591</v>
      </c>
      <c r="F10" s="173" t="s">
        <v>40</v>
      </c>
      <c r="G10" s="173" t="s">
        <v>40</v>
      </c>
      <c r="H10" s="174">
        <v>564</v>
      </c>
      <c r="I10" s="174">
        <v>1</v>
      </c>
      <c r="J10" s="173" t="s">
        <v>40</v>
      </c>
      <c r="K10" s="174">
        <v>3257</v>
      </c>
      <c r="L10" s="174">
        <v>3803</v>
      </c>
      <c r="M10" s="174">
        <v>5471</v>
      </c>
      <c r="O10"/>
      <c r="P10"/>
      <c r="II10"/>
      <c r="IJ10"/>
      <c r="IK10"/>
      <c r="IN10"/>
      <c r="IO10"/>
      <c r="IP10"/>
      <c r="IQ10"/>
      <c r="IR10"/>
      <c r="IS10"/>
      <c r="IT10"/>
      <c r="IU10"/>
    </row>
    <row r="11" spans="1:256" ht="21" customHeight="1" x14ac:dyDescent="0.2">
      <c r="C11" s="30">
        <v>2</v>
      </c>
      <c r="D11" s="31"/>
      <c r="E11" s="172">
        <v>1578</v>
      </c>
      <c r="F11" s="173" t="s">
        <v>40</v>
      </c>
      <c r="G11" s="173" t="s">
        <v>40</v>
      </c>
      <c r="H11" s="174">
        <v>755</v>
      </c>
      <c r="I11" s="174">
        <v>1</v>
      </c>
      <c r="J11" s="173" t="s">
        <v>40</v>
      </c>
      <c r="K11" s="174">
        <v>3173</v>
      </c>
      <c r="L11" s="174">
        <v>3416</v>
      </c>
      <c r="M11" s="174">
        <v>8510</v>
      </c>
      <c r="O11"/>
      <c r="P11"/>
      <c r="II11"/>
      <c r="IJ11"/>
      <c r="IK11"/>
      <c r="IN11"/>
      <c r="IO11"/>
      <c r="IP11"/>
      <c r="IQ11"/>
      <c r="IR11"/>
      <c r="IS11"/>
      <c r="IT11"/>
      <c r="IU11"/>
    </row>
    <row r="12" spans="1:256" ht="21" customHeight="1" x14ac:dyDescent="0.2">
      <c r="B12" s="9"/>
      <c r="C12" s="30">
        <v>3</v>
      </c>
      <c r="D12" s="31"/>
      <c r="E12" s="172">
        <v>1447</v>
      </c>
      <c r="F12" s="173" t="s">
        <v>40</v>
      </c>
      <c r="G12" s="173" t="s">
        <v>40</v>
      </c>
      <c r="H12" s="174">
        <v>514</v>
      </c>
      <c r="I12" s="174" t="s">
        <v>40</v>
      </c>
      <c r="J12" s="173" t="s">
        <v>40</v>
      </c>
      <c r="K12" s="174">
        <v>2781</v>
      </c>
      <c r="L12" s="174">
        <v>1736</v>
      </c>
      <c r="M12" s="174">
        <v>6704</v>
      </c>
      <c r="O12"/>
      <c r="P12"/>
      <c r="Q12"/>
      <c r="S12"/>
      <c r="IN12"/>
      <c r="IO12"/>
      <c r="IP12"/>
      <c r="IS12"/>
      <c r="IT12"/>
      <c r="IU12"/>
    </row>
    <row r="13" spans="1:256" ht="21" customHeight="1" x14ac:dyDescent="0.2">
      <c r="B13" s="9"/>
      <c r="C13" s="30">
        <v>4</v>
      </c>
      <c r="D13" s="31"/>
      <c r="E13" s="172">
        <v>1375</v>
      </c>
      <c r="F13" s="173" t="s">
        <v>178</v>
      </c>
      <c r="G13" s="173" t="s">
        <v>178</v>
      </c>
      <c r="H13" s="174">
        <v>545</v>
      </c>
      <c r="I13" s="173" t="s">
        <v>178</v>
      </c>
      <c r="J13" s="173" t="s">
        <v>178</v>
      </c>
      <c r="K13" s="174">
        <v>2597</v>
      </c>
      <c r="L13" s="174">
        <v>3593</v>
      </c>
      <c r="M13" s="174">
        <v>7005</v>
      </c>
      <c r="O13"/>
      <c r="P13"/>
      <c r="Q13"/>
      <c r="S13"/>
      <c r="IN13"/>
      <c r="IO13"/>
      <c r="IP13"/>
      <c r="IS13"/>
      <c r="IT13"/>
      <c r="IU13"/>
    </row>
    <row r="14" spans="1:256" ht="21" customHeight="1" x14ac:dyDescent="0.2">
      <c r="B14" s="34"/>
      <c r="C14" s="35">
        <v>5</v>
      </c>
      <c r="D14" s="36"/>
      <c r="E14" s="262">
        <v>1339</v>
      </c>
      <c r="F14" s="175" t="s">
        <v>178</v>
      </c>
      <c r="G14" s="175" t="s">
        <v>178</v>
      </c>
      <c r="H14" s="263">
        <v>524</v>
      </c>
      <c r="I14" s="175" t="s">
        <v>178</v>
      </c>
      <c r="J14" s="175" t="s">
        <v>178</v>
      </c>
      <c r="K14" s="264">
        <v>2633</v>
      </c>
      <c r="L14" s="264">
        <v>2845</v>
      </c>
      <c r="M14" s="264">
        <v>6647</v>
      </c>
      <c r="R14"/>
      <c r="S14"/>
      <c r="T14"/>
      <c r="U14"/>
      <c r="V14" s="176"/>
      <c r="IR14"/>
      <c r="IS14"/>
      <c r="IT14"/>
    </row>
    <row r="15" spans="1:256" ht="14.4" x14ac:dyDescent="0.2">
      <c r="P15"/>
      <c r="Q15"/>
      <c r="R15"/>
      <c r="S15"/>
      <c r="T15"/>
      <c r="U15"/>
      <c r="V15"/>
      <c r="IU15"/>
    </row>
    <row r="16" spans="1:256" ht="14.4" x14ac:dyDescent="0.2">
      <c r="IU16"/>
    </row>
    <row r="17" spans="2:255" ht="24" customHeight="1" x14ac:dyDescent="0.2">
      <c r="B17" s="308" t="s">
        <v>79</v>
      </c>
      <c r="C17" s="307"/>
      <c r="D17" s="307"/>
      <c r="E17" s="53" t="s">
        <v>273</v>
      </c>
      <c r="F17" s="15" t="s">
        <v>274</v>
      </c>
      <c r="G17" s="15" t="s">
        <v>275</v>
      </c>
      <c r="H17" s="177" t="s">
        <v>276</v>
      </c>
      <c r="I17" s="178" t="s">
        <v>277</v>
      </c>
      <c r="J17" s="179" t="s">
        <v>278</v>
      </c>
      <c r="K17" s="167" t="s">
        <v>279</v>
      </c>
      <c r="L17" s="167" t="s">
        <v>98</v>
      </c>
      <c r="M17" s="48"/>
      <c r="N17" s="30"/>
      <c r="O17" s="95"/>
      <c r="IU17"/>
    </row>
    <row r="18" spans="2:255" ht="21" customHeight="1" x14ac:dyDescent="0.15">
      <c r="B18" s="9" t="s">
        <v>179</v>
      </c>
      <c r="C18" s="65">
        <f>C5</f>
        <v>26</v>
      </c>
      <c r="D18" s="31" t="s">
        <v>79</v>
      </c>
      <c r="E18" s="168">
        <v>880</v>
      </c>
      <c r="F18" s="180">
        <v>3530</v>
      </c>
      <c r="G18" s="180">
        <v>3526</v>
      </c>
      <c r="H18" s="180" t="s">
        <v>40</v>
      </c>
      <c r="I18" s="180">
        <v>1699</v>
      </c>
      <c r="J18" s="180">
        <v>2368</v>
      </c>
      <c r="K18" s="180" t="s">
        <v>40</v>
      </c>
      <c r="L18" s="180" t="s">
        <v>40</v>
      </c>
      <c r="M18" s="181"/>
      <c r="N18" s="170"/>
      <c r="O18" s="170"/>
      <c r="P18" s="378"/>
      <c r="Q18" s="378"/>
    </row>
    <row r="19" spans="2:255" ht="21" customHeight="1" x14ac:dyDescent="0.2">
      <c r="B19" s="9"/>
      <c r="C19" s="30">
        <f>C18+1</f>
        <v>27</v>
      </c>
      <c r="D19" s="31"/>
      <c r="E19" s="174">
        <v>856</v>
      </c>
      <c r="F19" s="170">
        <v>3389</v>
      </c>
      <c r="G19" s="170">
        <v>3387</v>
      </c>
      <c r="H19" s="170">
        <v>4</v>
      </c>
      <c r="I19" s="180">
        <v>1725</v>
      </c>
      <c r="J19" s="180">
        <v>1293</v>
      </c>
      <c r="K19" s="180" t="s">
        <v>40</v>
      </c>
      <c r="L19" s="180" t="s">
        <v>40</v>
      </c>
      <c r="M19" s="170"/>
      <c r="N19" s="170"/>
      <c r="Y19"/>
    </row>
    <row r="20" spans="2:255" ht="21" customHeight="1" x14ac:dyDescent="0.15">
      <c r="B20" s="9"/>
      <c r="C20" s="30">
        <f>C19+1</f>
        <v>28</v>
      </c>
      <c r="D20" s="31"/>
      <c r="E20" s="174">
        <v>853</v>
      </c>
      <c r="F20" s="170">
        <v>3436</v>
      </c>
      <c r="G20" s="170">
        <v>3453</v>
      </c>
      <c r="H20" s="180">
        <v>6</v>
      </c>
      <c r="I20" s="170">
        <v>1486</v>
      </c>
      <c r="J20" s="170">
        <v>1755</v>
      </c>
      <c r="K20" s="180">
        <v>1233</v>
      </c>
      <c r="L20" s="180" t="s">
        <v>40</v>
      </c>
      <c r="M20" s="170"/>
      <c r="N20" s="170"/>
    </row>
    <row r="21" spans="2:255" ht="21" customHeight="1" x14ac:dyDescent="0.15">
      <c r="B21" s="9"/>
      <c r="C21" s="30">
        <f>C20+1</f>
        <v>29</v>
      </c>
      <c r="D21" s="31"/>
      <c r="E21" s="174">
        <v>835</v>
      </c>
      <c r="F21" s="170">
        <v>3282</v>
      </c>
      <c r="G21" s="170">
        <v>3286</v>
      </c>
      <c r="H21" s="170">
        <v>8</v>
      </c>
      <c r="I21" s="170">
        <v>1517</v>
      </c>
      <c r="J21" s="170">
        <v>1661</v>
      </c>
      <c r="K21" s="180">
        <v>2404</v>
      </c>
      <c r="L21" s="180" t="s">
        <v>40</v>
      </c>
      <c r="M21" s="170"/>
      <c r="N21" s="170"/>
    </row>
    <row r="22" spans="2:255" ht="21" customHeight="1" x14ac:dyDescent="0.15">
      <c r="B22" s="9"/>
      <c r="C22" s="30">
        <f>C21+1</f>
        <v>30</v>
      </c>
      <c r="D22" s="31"/>
      <c r="E22" s="174">
        <v>815</v>
      </c>
      <c r="F22" s="174">
        <v>3242</v>
      </c>
      <c r="G22" s="174">
        <v>3234</v>
      </c>
      <c r="H22" s="174">
        <v>25</v>
      </c>
      <c r="I22" s="170">
        <v>1593</v>
      </c>
      <c r="J22" s="170">
        <v>1505</v>
      </c>
      <c r="K22" s="170">
        <v>2371</v>
      </c>
      <c r="L22" s="180" t="s">
        <v>40</v>
      </c>
      <c r="M22" s="170"/>
      <c r="N22" s="170"/>
    </row>
    <row r="23" spans="2:255" ht="21" customHeight="1" x14ac:dyDescent="0.2">
      <c r="B23" s="9" t="s">
        <v>145</v>
      </c>
      <c r="C23" s="30" t="s">
        <v>191</v>
      </c>
      <c r="D23" s="31" t="s">
        <v>79</v>
      </c>
      <c r="E23" s="174">
        <v>787</v>
      </c>
      <c r="F23" s="174">
        <v>3144</v>
      </c>
      <c r="G23" s="174">
        <v>3214</v>
      </c>
      <c r="H23" s="174">
        <v>50</v>
      </c>
      <c r="I23" s="174">
        <v>1558</v>
      </c>
      <c r="J23" s="174">
        <v>757</v>
      </c>
      <c r="K23" s="170">
        <v>2351</v>
      </c>
      <c r="L23" s="180" t="s">
        <v>40</v>
      </c>
      <c r="M23" s="174"/>
      <c r="N23" s="174"/>
      <c r="W23"/>
      <c r="X23"/>
    </row>
    <row r="24" spans="2:255" ht="21" customHeight="1" x14ac:dyDescent="0.15">
      <c r="B24" s="9"/>
      <c r="C24" s="30">
        <v>2</v>
      </c>
      <c r="D24" s="31"/>
      <c r="E24" s="174">
        <v>798</v>
      </c>
      <c r="F24" s="174">
        <v>3153</v>
      </c>
      <c r="G24" s="174">
        <v>3079</v>
      </c>
      <c r="H24" s="174">
        <v>189</v>
      </c>
      <c r="I24" s="174">
        <v>1619</v>
      </c>
      <c r="J24" s="174">
        <v>593</v>
      </c>
      <c r="K24" s="174">
        <v>2243</v>
      </c>
      <c r="L24" s="180">
        <v>652</v>
      </c>
      <c r="M24" s="174"/>
      <c r="N24" s="174"/>
    </row>
    <row r="25" spans="2:255" ht="21" customHeight="1" x14ac:dyDescent="0.15">
      <c r="B25" s="9"/>
      <c r="C25" s="30">
        <v>3</v>
      </c>
      <c r="D25" s="31"/>
      <c r="E25" s="174">
        <v>692</v>
      </c>
      <c r="F25" s="174">
        <v>2730</v>
      </c>
      <c r="G25" s="174">
        <v>2726</v>
      </c>
      <c r="H25" s="174">
        <v>351</v>
      </c>
      <c r="I25" s="174">
        <v>1398</v>
      </c>
      <c r="J25" s="174">
        <v>470</v>
      </c>
      <c r="K25" s="174">
        <v>2012</v>
      </c>
      <c r="L25" s="174">
        <v>1484</v>
      </c>
      <c r="M25" s="174"/>
      <c r="N25" s="174"/>
    </row>
    <row r="26" spans="2:255" ht="21" customHeight="1" x14ac:dyDescent="0.15">
      <c r="B26" s="9"/>
      <c r="C26" s="30">
        <v>4</v>
      </c>
      <c r="D26" s="31"/>
      <c r="E26" s="174">
        <v>650</v>
      </c>
      <c r="F26" s="174">
        <v>2601</v>
      </c>
      <c r="G26" s="174">
        <v>2607</v>
      </c>
      <c r="H26" s="174">
        <v>886</v>
      </c>
      <c r="I26" s="174">
        <v>1244</v>
      </c>
      <c r="J26" s="174">
        <v>469</v>
      </c>
      <c r="K26" s="174">
        <v>1929</v>
      </c>
      <c r="L26" s="174">
        <v>1419</v>
      </c>
      <c r="M26" s="174"/>
      <c r="N26" s="174"/>
    </row>
    <row r="27" spans="2:255" ht="21" customHeight="1" x14ac:dyDescent="0.15">
      <c r="B27" s="34"/>
      <c r="C27" s="35">
        <v>5</v>
      </c>
      <c r="D27" s="36"/>
      <c r="E27" s="264">
        <v>623</v>
      </c>
      <c r="F27" s="264">
        <v>2425</v>
      </c>
      <c r="G27" s="264">
        <v>2433</v>
      </c>
      <c r="H27" s="264">
        <v>1180</v>
      </c>
      <c r="I27" s="263">
        <v>1268</v>
      </c>
      <c r="J27" s="263">
        <v>560</v>
      </c>
      <c r="K27" s="263">
        <v>1803</v>
      </c>
      <c r="L27" s="264">
        <v>1267</v>
      </c>
      <c r="M27" s="174"/>
      <c r="N27" s="174"/>
    </row>
    <row r="29" spans="2:255" ht="19.2" x14ac:dyDescent="0.25">
      <c r="B29" s="1" t="s">
        <v>281</v>
      </c>
    </row>
    <row r="30" spans="2:255" ht="19.2" x14ac:dyDescent="0.2">
      <c r="B30" s="182" t="s">
        <v>194</v>
      </c>
      <c r="V30"/>
      <c r="W30"/>
      <c r="IU30"/>
    </row>
    <row r="31" spans="2:255" ht="19.2" x14ac:dyDescent="0.2">
      <c r="B31" s="182" t="s">
        <v>216</v>
      </c>
      <c r="R31"/>
      <c r="S31"/>
      <c r="T31"/>
      <c r="U31"/>
      <c r="V31"/>
      <c r="W31"/>
      <c r="IU31"/>
    </row>
    <row r="32" spans="2:255" ht="18.75" customHeight="1" x14ac:dyDescent="0.2">
      <c r="B32" s="182" t="s">
        <v>8</v>
      </c>
      <c r="R32"/>
      <c r="U32"/>
      <c r="W32"/>
      <c r="IU32"/>
    </row>
    <row r="33" spans="2:2" ht="18.75" customHeight="1" x14ac:dyDescent="0.15">
      <c r="B33" s="182" t="s">
        <v>335</v>
      </c>
    </row>
    <row r="34" spans="2:2" ht="18.75" customHeight="1" x14ac:dyDescent="0.15">
      <c r="B34" s="182" t="s">
        <v>340</v>
      </c>
    </row>
    <row r="35" spans="2:2" ht="18.75" customHeight="1" x14ac:dyDescent="0.15">
      <c r="B35" s="182" t="s">
        <v>336</v>
      </c>
    </row>
    <row r="36" spans="2:2" ht="19.2" x14ac:dyDescent="0.15">
      <c r="B36" s="182" t="s">
        <v>339</v>
      </c>
    </row>
  </sheetData>
  <mergeCells count="3">
    <mergeCell ref="B4:D4"/>
    <mergeCell ref="B17:D17"/>
    <mergeCell ref="P18:Q18"/>
  </mergeCells>
  <phoneticPr fontId="33"/>
  <hyperlinks>
    <hyperlink ref="A1" location="目次!A2" display="目次へ戻る" xr:uid="{165FA856-F112-4C5F-A97E-610E62F17166}"/>
  </hyperlinks>
  <pageMargins left="0.98425196850393704" right="0.78740157480314954" top="0.98425196850393704" bottom="0.59055118110236227" header="0.51181102362204722" footer="0.51181102362204722"/>
  <pageSetup paperSize="9" scale="62" firstPageNumber="38" orientation="portrait" cellComments="asDisplayed" useFirstPageNumber="1" r:id="rId1"/>
  <headerFooter scaleWithDoc="0" alignWithMargins="0">
    <oddHeader>&amp;C&amp;"ＭＳ ゴシック,regular"&amp;11８　社会保障</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89850-2D63-4875-9F4E-FF1F3CA59F7B}">
  <sheetPr codeName="Sheet8">
    <tabColor theme="5" tint="0.39997558519241921"/>
  </sheetPr>
  <dimension ref="A1:R38"/>
  <sheetViews>
    <sheetView showGridLines="0" zoomScaleNormal="100" zoomScaleSheetLayoutView="100" workbookViewId="0"/>
  </sheetViews>
  <sheetFormatPr defaultColWidth="9" defaultRowHeight="12" x14ac:dyDescent="0.15"/>
  <cols>
    <col min="1" max="1" width="10.59765625" style="6" customWidth="1"/>
    <col min="2" max="2" width="5.69921875" style="6" customWidth="1"/>
    <col min="3" max="3" width="4.8984375" style="6" customWidth="1"/>
    <col min="4" max="4" width="5.3984375" style="6" customWidth="1"/>
    <col min="5" max="18" width="8.09765625" style="6" customWidth="1"/>
    <col min="19" max="19" width="9" style="6" bestFit="1"/>
    <col min="20" max="16384" width="9" style="6"/>
  </cols>
  <sheetData>
    <row r="1" spans="1:18" ht="15.75" customHeight="1" x14ac:dyDescent="0.2">
      <c r="A1" s="7" t="s">
        <v>78</v>
      </c>
    </row>
    <row r="2" spans="1:18" ht="25.8" x14ac:dyDescent="0.3">
      <c r="B2" s="135" t="s">
        <v>110</v>
      </c>
    </row>
    <row r="4" spans="1:18" ht="15.9" customHeight="1" x14ac:dyDescent="0.15">
      <c r="B4" s="373" t="s">
        <v>79</v>
      </c>
      <c r="C4" s="373"/>
      <c r="D4" s="373"/>
      <c r="E4" s="307" t="s">
        <v>282</v>
      </c>
      <c r="F4" s="307"/>
      <c r="G4" s="307" t="s">
        <v>284</v>
      </c>
      <c r="H4" s="307"/>
      <c r="I4" s="307" t="s">
        <v>270</v>
      </c>
      <c r="J4" s="307"/>
      <c r="K4" s="307" t="s">
        <v>170</v>
      </c>
      <c r="L4" s="379"/>
      <c r="M4" s="307" t="s">
        <v>113</v>
      </c>
      <c r="N4" s="307"/>
      <c r="O4" s="307" t="s">
        <v>285</v>
      </c>
      <c r="P4" s="310"/>
      <c r="Q4" s="307" t="s">
        <v>220</v>
      </c>
      <c r="R4" s="307"/>
    </row>
    <row r="5" spans="1:18" ht="15.9" customHeight="1" x14ac:dyDescent="0.15">
      <c r="B5" s="373"/>
      <c r="C5" s="373"/>
      <c r="D5" s="373"/>
      <c r="E5" s="10" t="s">
        <v>259</v>
      </c>
      <c r="F5" s="10" t="s">
        <v>286</v>
      </c>
      <c r="G5" s="10" t="s">
        <v>259</v>
      </c>
      <c r="H5" s="184" t="s">
        <v>286</v>
      </c>
      <c r="I5" s="10" t="s">
        <v>259</v>
      </c>
      <c r="J5" s="184" t="s">
        <v>286</v>
      </c>
      <c r="K5" s="10" t="s">
        <v>259</v>
      </c>
      <c r="L5" s="184" t="s">
        <v>286</v>
      </c>
      <c r="M5" s="10" t="s">
        <v>259</v>
      </c>
      <c r="N5" s="184" t="s">
        <v>286</v>
      </c>
      <c r="O5" s="10" t="s">
        <v>259</v>
      </c>
      <c r="P5" s="184" t="s">
        <v>286</v>
      </c>
      <c r="Q5" s="10" t="s">
        <v>259</v>
      </c>
      <c r="R5" s="184" t="s">
        <v>286</v>
      </c>
    </row>
    <row r="6" spans="1:18" ht="22.5" customHeight="1" x14ac:dyDescent="0.15">
      <c r="B6" s="185" t="s">
        <v>179</v>
      </c>
      <c r="C6" s="141">
        <v>29</v>
      </c>
      <c r="D6" s="186" t="s">
        <v>321</v>
      </c>
      <c r="E6" s="187">
        <v>4636</v>
      </c>
      <c r="F6" s="188">
        <v>17</v>
      </c>
      <c r="G6" s="189">
        <v>3446</v>
      </c>
      <c r="H6" s="189">
        <v>32</v>
      </c>
      <c r="I6" s="189">
        <v>3906</v>
      </c>
      <c r="J6" s="189">
        <v>231</v>
      </c>
      <c r="K6" s="188">
        <v>3079</v>
      </c>
      <c r="L6" s="188">
        <v>60</v>
      </c>
      <c r="M6" s="189">
        <v>6924</v>
      </c>
      <c r="N6" s="189">
        <v>80</v>
      </c>
      <c r="O6" s="189">
        <v>7189</v>
      </c>
      <c r="P6" s="189">
        <v>659</v>
      </c>
      <c r="Q6" s="189">
        <v>1922</v>
      </c>
      <c r="R6" s="190">
        <v>162</v>
      </c>
    </row>
    <row r="7" spans="1:18" ht="22.5" customHeight="1" x14ac:dyDescent="0.15">
      <c r="B7" s="185"/>
      <c r="C7" s="141">
        <v>30</v>
      </c>
      <c r="D7" s="186"/>
      <c r="E7" s="187">
        <v>4824</v>
      </c>
      <c r="F7" s="188">
        <v>33</v>
      </c>
      <c r="G7" s="189">
        <v>3290</v>
      </c>
      <c r="H7" s="189">
        <v>36</v>
      </c>
      <c r="I7" s="189">
        <v>3788</v>
      </c>
      <c r="J7" s="189">
        <v>204</v>
      </c>
      <c r="K7" s="188">
        <v>2963</v>
      </c>
      <c r="L7" s="188">
        <v>138</v>
      </c>
      <c r="M7" s="189">
        <v>7307</v>
      </c>
      <c r="N7" s="189">
        <v>137</v>
      </c>
      <c r="O7" s="189">
        <v>6868</v>
      </c>
      <c r="P7" s="189">
        <v>513</v>
      </c>
      <c r="Q7" s="189">
        <v>1923</v>
      </c>
      <c r="R7" s="190">
        <v>157</v>
      </c>
    </row>
    <row r="8" spans="1:18" ht="22.5" customHeight="1" x14ac:dyDescent="0.15">
      <c r="B8" s="185" t="s">
        <v>145</v>
      </c>
      <c r="C8" s="141" t="s">
        <v>191</v>
      </c>
      <c r="D8" s="186" t="s">
        <v>79</v>
      </c>
      <c r="E8" s="187">
        <v>4804</v>
      </c>
      <c r="F8" s="188">
        <v>21</v>
      </c>
      <c r="G8" s="189">
        <v>3288</v>
      </c>
      <c r="H8" s="191">
        <v>65</v>
      </c>
      <c r="I8" s="189">
        <v>3767</v>
      </c>
      <c r="J8" s="189">
        <v>208</v>
      </c>
      <c r="K8" s="188">
        <v>2900</v>
      </c>
      <c r="L8" s="188">
        <v>86</v>
      </c>
      <c r="M8" s="189">
        <v>7131</v>
      </c>
      <c r="N8" s="189">
        <v>157</v>
      </c>
      <c r="O8" s="189">
        <v>6803</v>
      </c>
      <c r="P8" s="189">
        <v>484</v>
      </c>
      <c r="Q8" s="189">
        <v>1936</v>
      </c>
      <c r="R8" s="190">
        <v>155</v>
      </c>
    </row>
    <row r="9" spans="1:18" ht="22.5" customHeight="1" x14ac:dyDescent="0.15">
      <c r="B9" s="27"/>
      <c r="C9" s="141">
        <v>2</v>
      </c>
      <c r="D9" s="186"/>
      <c r="E9" s="187">
        <v>4311</v>
      </c>
      <c r="F9" s="188">
        <v>27</v>
      </c>
      <c r="G9" s="189">
        <v>2878</v>
      </c>
      <c r="H9" s="189">
        <v>33</v>
      </c>
      <c r="I9" s="189">
        <v>3206</v>
      </c>
      <c r="J9" s="189">
        <v>181</v>
      </c>
      <c r="K9" s="188">
        <v>2418</v>
      </c>
      <c r="L9" s="188">
        <v>158</v>
      </c>
      <c r="M9" s="189">
        <v>6304</v>
      </c>
      <c r="N9" s="189">
        <v>99</v>
      </c>
      <c r="O9" s="189">
        <v>6074</v>
      </c>
      <c r="P9" s="189">
        <v>468</v>
      </c>
      <c r="Q9" s="189">
        <v>1753</v>
      </c>
      <c r="R9" s="190">
        <v>164</v>
      </c>
    </row>
    <row r="10" spans="1:18" ht="22.5" customHeight="1" x14ac:dyDescent="0.15">
      <c r="B10" s="185"/>
      <c r="C10" s="141">
        <v>3</v>
      </c>
      <c r="D10" s="186"/>
      <c r="E10" s="187">
        <v>4661</v>
      </c>
      <c r="F10" s="188">
        <v>26</v>
      </c>
      <c r="G10" s="189">
        <v>3187</v>
      </c>
      <c r="H10" s="189">
        <v>47</v>
      </c>
      <c r="I10" s="189">
        <v>3504</v>
      </c>
      <c r="J10" s="189">
        <v>197</v>
      </c>
      <c r="K10" s="188">
        <v>2538</v>
      </c>
      <c r="L10" s="188">
        <v>103</v>
      </c>
      <c r="M10" s="189">
        <v>6848</v>
      </c>
      <c r="N10" s="189">
        <v>131</v>
      </c>
      <c r="O10" s="189">
        <v>6529</v>
      </c>
      <c r="P10" s="189">
        <v>431</v>
      </c>
      <c r="Q10" s="189">
        <v>1786</v>
      </c>
      <c r="R10" s="190">
        <v>135</v>
      </c>
    </row>
    <row r="11" spans="1:18" ht="22.5" customHeight="1" x14ac:dyDescent="0.15">
      <c r="B11" s="185"/>
      <c r="C11" s="141">
        <v>4</v>
      </c>
      <c r="D11" s="186"/>
      <c r="E11" s="187">
        <v>4641</v>
      </c>
      <c r="F11" s="188">
        <v>18</v>
      </c>
      <c r="G11" s="189">
        <v>3083</v>
      </c>
      <c r="H11" s="189">
        <v>62</v>
      </c>
      <c r="I11" s="189">
        <v>3295</v>
      </c>
      <c r="J11" s="189">
        <v>133</v>
      </c>
      <c r="K11" s="188">
        <v>2531</v>
      </c>
      <c r="L11" s="188">
        <v>83</v>
      </c>
      <c r="M11" s="189">
        <v>6854</v>
      </c>
      <c r="N11" s="189">
        <v>180</v>
      </c>
      <c r="O11" s="189">
        <v>6630</v>
      </c>
      <c r="P11" s="189">
        <v>480</v>
      </c>
      <c r="Q11" s="189">
        <v>1790</v>
      </c>
      <c r="R11" s="190">
        <v>132</v>
      </c>
    </row>
    <row r="12" spans="1:18" ht="22.5" customHeight="1" x14ac:dyDescent="0.15">
      <c r="B12" s="192"/>
      <c r="C12" s="153">
        <v>5</v>
      </c>
      <c r="D12" s="193"/>
      <c r="E12" s="265">
        <v>4668</v>
      </c>
      <c r="F12" s="266">
        <v>19</v>
      </c>
      <c r="G12" s="267">
        <v>3081</v>
      </c>
      <c r="H12" s="267">
        <v>57</v>
      </c>
      <c r="I12" s="267">
        <v>3319</v>
      </c>
      <c r="J12" s="267">
        <v>127</v>
      </c>
      <c r="K12" s="266">
        <v>2505</v>
      </c>
      <c r="L12" s="266">
        <v>79</v>
      </c>
      <c r="M12" s="267">
        <v>6799</v>
      </c>
      <c r="N12" s="267">
        <v>186</v>
      </c>
      <c r="O12" s="267">
        <v>6427</v>
      </c>
      <c r="P12" s="267">
        <v>446</v>
      </c>
      <c r="Q12" s="267">
        <v>1747</v>
      </c>
      <c r="R12" s="268">
        <v>116</v>
      </c>
    </row>
    <row r="13" spans="1:18" ht="16.5" customHeight="1" x14ac:dyDescent="0.15"/>
    <row r="14" spans="1:18" ht="16.95" customHeight="1" x14ac:dyDescent="0.2">
      <c r="B14" t="s">
        <v>281</v>
      </c>
      <c r="C14" s="30"/>
      <c r="D14" s="9"/>
      <c r="E14" s="194"/>
      <c r="F14" s="195"/>
      <c r="G14" s="196"/>
      <c r="H14" s="196"/>
      <c r="I14" s="196"/>
      <c r="J14" s="196"/>
      <c r="K14" s="196"/>
      <c r="L14" s="196"/>
    </row>
    <row r="15" spans="1:18" s="183" customFormat="1" ht="17.100000000000001" customHeight="1" x14ac:dyDescent="0.2">
      <c r="B15" s="197" t="s">
        <v>287</v>
      </c>
    </row>
    <row r="16" spans="1:18" s="183" customFormat="1" ht="17.100000000000001" customHeight="1" x14ac:dyDescent="0.2">
      <c r="B16" s="198" t="s">
        <v>288</v>
      </c>
      <c r="E16" s="199"/>
      <c r="F16" s="199"/>
      <c r="G16" s="199"/>
      <c r="H16" s="199"/>
      <c r="I16" s="199"/>
      <c r="J16" s="199"/>
      <c r="K16" s="199"/>
      <c r="L16" s="199"/>
    </row>
    <row r="17" spans="2:12" s="183" customFormat="1" ht="17.100000000000001" customHeight="1" x14ac:dyDescent="0.2">
      <c r="B17" s="198" t="s">
        <v>85</v>
      </c>
      <c r="E17" s="199"/>
      <c r="F17" s="199"/>
      <c r="G17" s="199"/>
      <c r="H17" s="199"/>
      <c r="I17" s="199"/>
      <c r="J17" s="199"/>
      <c r="K17" s="199"/>
      <c r="L17" s="199"/>
    </row>
    <row r="18" spans="2:12" s="183" customFormat="1" ht="17.100000000000001" customHeight="1" x14ac:dyDescent="0.2">
      <c r="B18" s="198" t="s">
        <v>289</v>
      </c>
      <c r="E18" s="199"/>
    </row>
    <row r="19" spans="2:12" s="183" customFormat="1" ht="17.100000000000001" customHeight="1" x14ac:dyDescent="0.2">
      <c r="B19" s="197" t="s">
        <v>290</v>
      </c>
    </row>
    <row r="20" spans="2:12" s="183" customFormat="1" ht="17.100000000000001" customHeight="1" x14ac:dyDescent="0.2"/>
    <row r="21" spans="2:12" ht="18" customHeight="1" x14ac:dyDescent="0.15">
      <c r="E21" s="200"/>
    </row>
    <row r="22" spans="2:12" ht="28.5" customHeight="1" x14ac:dyDescent="0.3">
      <c r="B22" s="135" t="s">
        <v>291</v>
      </c>
    </row>
    <row r="24" spans="2:12" ht="29.25" customHeight="1" x14ac:dyDescent="0.15">
      <c r="B24" s="382" t="s">
        <v>292</v>
      </c>
      <c r="C24" s="382"/>
      <c r="D24" s="372"/>
      <c r="E24" s="269" t="s">
        <v>331</v>
      </c>
      <c r="F24" s="270">
        <v>28</v>
      </c>
      <c r="G24" s="270">
        <v>29</v>
      </c>
      <c r="H24" s="271">
        <v>30</v>
      </c>
      <c r="I24" s="271" t="s">
        <v>293</v>
      </c>
      <c r="J24" s="271">
        <v>2</v>
      </c>
      <c r="K24" s="272">
        <v>3</v>
      </c>
      <c r="L24" s="272">
        <v>4</v>
      </c>
    </row>
    <row r="25" spans="2:12" ht="29.25" customHeight="1" x14ac:dyDescent="0.15">
      <c r="B25" s="383" t="s">
        <v>65</v>
      </c>
      <c r="C25" s="383"/>
      <c r="D25" s="384"/>
      <c r="E25" s="273">
        <f t="shared" ref="E25:K25" si="0">SUM(E26:E35)</f>
        <v>453</v>
      </c>
      <c r="F25" s="273">
        <f t="shared" si="0"/>
        <v>440</v>
      </c>
      <c r="G25" s="273">
        <f t="shared" si="0"/>
        <v>506</v>
      </c>
      <c r="H25" s="273">
        <f t="shared" si="0"/>
        <v>518</v>
      </c>
      <c r="I25" s="273">
        <f t="shared" si="0"/>
        <v>505</v>
      </c>
      <c r="J25" s="273">
        <f t="shared" si="0"/>
        <v>524</v>
      </c>
      <c r="K25" s="273">
        <f t="shared" si="0"/>
        <v>543</v>
      </c>
      <c r="L25" s="273">
        <v>585</v>
      </c>
    </row>
    <row r="26" spans="2:12" ht="29.25" customHeight="1" x14ac:dyDescent="0.15">
      <c r="B26" s="380" t="s">
        <v>294</v>
      </c>
      <c r="C26" s="380"/>
      <c r="D26" s="381"/>
      <c r="E26" s="140">
        <v>1</v>
      </c>
      <c r="F26" s="140">
        <v>1</v>
      </c>
      <c r="G26" s="140">
        <v>1</v>
      </c>
      <c r="H26" s="140" t="s">
        <v>161</v>
      </c>
      <c r="I26" s="140">
        <v>1</v>
      </c>
      <c r="J26" s="140">
        <v>1</v>
      </c>
      <c r="K26" s="140" t="s">
        <v>161</v>
      </c>
      <c r="L26" s="140" t="s">
        <v>161</v>
      </c>
    </row>
    <row r="27" spans="2:12" ht="29.25" customHeight="1" x14ac:dyDescent="0.15">
      <c r="B27" s="380" t="s">
        <v>297</v>
      </c>
      <c r="C27" s="380"/>
      <c r="D27" s="381"/>
      <c r="E27" s="140">
        <v>139</v>
      </c>
      <c r="F27" s="140">
        <v>137</v>
      </c>
      <c r="G27" s="140">
        <v>152</v>
      </c>
      <c r="H27" s="140">
        <v>161</v>
      </c>
      <c r="I27" s="140">
        <v>160</v>
      </c>
      <c r="J27" s="140">
        <v>153</v>
      </c>
      <c r="K27" s="140">
        <v>153</v>
      </c>
      <c r="L27" s="140">
        <v>153</v>
      </c>
    </row>
    <row r="28" spans="2:12" ht="29.25" customHeight="1" x14ac:dyDescent="0.15">
      <c r="B28" s="380" t="s">
        <v>240</v>
      </c>
      <c r="C28" s="380"/>
      <c r="D28" s="381"/>
      <c r="E28" s="140">
        <v>30</v>
      </c>
      <c r="F28" s="140">
        <v>26</v>
      </c>
      <c r="G28" s="140">
        <v>36</v>
      </c>
      <c r="H28" s="140">
        <v>35</v>
      </c>
      <c r="I28" s="140">
        <v>26</v>
      </c>
      <c r="J28" s="140">
        <v>28</v>
      </c>
      <c r="K28" s="140">
        <v>30</v>
      </c>
      <c r="L28" s="140">
        <v>27</v>
      </c>
    </row>
    <row r="29" spans="2:12" ht="29.25" customHeight="1" x14ac:dyDescent="0.15">
      <c r="B29" s="380" t="s">
        <v>298</v>
      </c>
      <c r="C29" s="380"/>
      <c r="D29" s="381"/>
      <c r="E29" s="140">
        <v>72</v>
      </c>
      <c r="F29" s="140">
        <v>74</v>
      </c>
      <c r="G29" s="140">
        <v>79</v>
      </c>
      <c r="H29" s="140">
        <v>75</v>
      </c>
      <c r="I29" s="140">
        <v>75</v>
      </c>
      <c r="J29" s="140">
        <v>84</v>
      </c>
      <c r="K29" s="140">
        <v>83</v>
      </c>
      <c r="L29" s="140">
        <v>68</v>
      </c>
    </row>
    <row r="30" spans="2:12" ht="29.25" customHeight="1" x14ac:dyDescent="0.15">
      <c r="B30" s="385" t="s">
        <v>299</v>
      </c>
      <c r="C30" s="385"/>
      <c r="D30" s="386"/>
      <c r="E30" s="140">
        <v>48</v>
      </c>
      <c r="F30" s="140">
        <v>49</v>
      </c>
      <c r="G30" s="140">
        <v>29</v>
      </c>
      <c r="H30" s="140">
        <v>57</v>
      </c>
      <c r="I30" s="140">
        <v>37</v>
      </c>
      <c r="J30" s="140">
        <v>23</v>
      </c>
      <c r="K30" s="140">
        <v>19</v>
      </c>
      <c r="L30" s="140">
        <v>27</v>
      </c>
    </row>
    <row r="31" spans="2:12" ht="29.25" customHeight="1" x14ac:dyDescent="0.15">
      <c r="B31" s="380" t="s">
        <v>96</v>
      </c>
      <c r="C31" s="380"/>
      <c r="D31" s="381"/>
      <c r="E31" s="140">
        <v>25</v>
      </c>
      <c r="F31" s="140">
        <v>14</v>
      </c>
      <c r="G31" s="140">
        <v>25</v>
      </c>
      <c r="H31" s="140">
        <v>41</v>
      </c>
      <c r="I31" s="140">
        <v>45</v>
      </c>
      <c r="J31" s="140">
        <v>64</v>
      </c>
      <c r="K31" s="140">
        <v>61</v>
      </c>
      <c r="L31" s="140">
        <v>73</v>
      </c>
    </row>
    <row r="32" spans="2:12" ht="29.25" customHeight="1" x14ac:dyDescent="0.15">
      <c r="B32" s="380" t="s">
        <v>71</v>
      </c>
      <c r="C32" s="380"/>
      <c r="D32" s="381"/>
      <c r="E32" s="140">
        <v>7</v>
      </c>
      <c r="F32" s="140">
        <v>8</v>
      </c>
      <c r="G32" s="140">
        <v>12</v>
      </c>
      <c r="H32" s="140">
        <v>16</v>
      </c>
      <c r="I32" s="140">
        <v>10</v>
      </c>
      <c r="J32" s="140">
        <v>11</v>
      </c>
      <c r="K32" s="140">
        <v>8</v>
      </c>
      <c r="L32" s="140">
        <v>15</v>
      </c>
    </row>
    <row r="33" spans="2:12" ht="29.25" customHeight="1" x14ac:dyDescent="0.15">
      <c r="B33" s="380" t="s">
        <v>300</v>
      </c>
      <c r="C33" s="380"/>
      <c r="D33" s="381"/>
      <c r="E33" s="140">
        <v>3</v>
      </c>
      <c r="F33" s="140">
        <v>2</v>
      </c>
      <c r="G33" s="140">
        <v>1</v>
      </c>
      <c r="H33" s="140" t="s">
        <v>161</v>
      </c>
      <c r="I33" s="140" t="s">
        <v>161</v>
      </c>
      <c r="J33" s="140">
        <v>4</v>
      </c>
      <c r="K33" s="140">
        <v>2</v>
      </c>
      <c r="L33" s="140">
        <v>2</v>
      </c>
    </row>
    <row r="34" spans="2:12" ht="29.25" customHeight="1" x14ac:dyDescent="0.15">
      <c r="B34" s="385" t="s">
        <v>301</v>
      </c>
      <c r="C34" s="385"/>
      <c r="D34" s="386"/>
      <c r="E34" s="140">
        <v>10</v>
      </c>
      <c r="F34" s="140">
        <v>9</v>
      </c>
      <c r="G34" s="140">
        <v>12</v>
      </c>
      <c r="H34" s="140">
        <v>7</v>
      </c>
      <c r="I34" s="140">
        <v>13</v>
      </c>
      <c r="J34" s="140">
        <v>9</v>
      </c>
      <c r="K34" s="140">
        <v>12</v>
      </c>
      <c r="L34" s="140">
        <v>5</v>
      </c>
    </row>
    <row r="35" spans="2:12" ht="29.25" customHeight="1" x14ac:dyDescent="0.15">
      <c r="B35" s="387" t="s">
        <v>302</v>
      </c>
      <c r="C35" s="387"/>
      <c r="D35" s="388"/>
      <c r="E35" s="274">
        <v>118</v>
      </c>
      <c r="F35" s="274">
        <v>120</v>
      </c>
      <c r="G35" s="274">
        <v>159</v>
      </c>
      <c r="H35" s="274">
        <v>126</v>
      </c>
      <c r="I35" s="274">
        <v>138</v>
      </c>
      <c r="J35" s="274">
        <v>147</v>
      </c>
      <c r="K35" s="274">
        <v>175</v>
      </c>
      <c r="L35" s="274">
        <v>215</v>
      </c>
    </row>
    <row r="36" spans="2:12" ht="16.5" customHeight="1" x14ac:dyDescent="0.15"/>
    <row r="37" spans="2:12" ht="12" customHeight="1" x14ac:dyDescent="0.15">
      <c r="B37" s="201" t="s">
        <v>44</v>
      </c>
    </row>
    <row r="38" spans="2:12" ht="36" customHeight="1" x14ac:dyDescent="0.15"/>
  </sheetData>
  <mergeCells count="20">
    <mergeCell ref="B34:D34"/>
    <mergeCell ref="B35:D35"/>
    <mergeCell ref="B28:D28"/>
    <mergeCell ref="B29:D29"/>
    <mergeCell ref="B30:D30"/>
    <mergeCell ref="B31:D31"/>
    <mergeCell ref="B32:D32"/>
    <mergeCell ref="B33:D33"/>
    <mergeCell ref="B26:D26"/>
    <mergeCell ref="B27:D27"/>
    <mergeCell ref="B4:D5"/>
    <mergeCell ref="E4:F4"/>
    <mergeCell ref="G4:H4"/>
    <mergeCell ref="B24:D24"/>
    <mergeCell ref="B25:D25"/>
    <mergeCell ref="I4:J4"/>
    <mergeCell ref="K4:L4"/>
    <mergeCell ref="M4:N4"/>
    <mergeCell ref="O4:P4"/>
    <mergeCell ref="Q4:R4"/>
  </mergeCells>
  <phoneticPr fontId="33"/>
  <hyperlinks>
    <hyperlink ref="A1" location="目次!A2" display="目次へ戻る" xr:uid="{0DDF923A-C6D3-4849-AE04-329E617D0468}"/>
  </hyperlinks>
  <pageMargins left="0.98425196850393704" right="0.59055118110236227" top="0.98425196850393704" bottom="0.98425196850393704" header="0.51181102362204722" footer="0.51181102362204722"/>
  <pageSetup paperSize="9" scale="58" firstPageNumber="39" orientation="portrait" useFirstPageNumber="1" r:id="rId1"/>
  <headerFooter scaleWithDoc="0" alignWithMargins="0">
    <oddHeader>&amp;C&amp;"ＭＳ ゴシック,regular"&amp;11８　社会保障</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8554D-538C-4D51-BD92-EF95731E60E6}">
  <sheetPr codeName="Sheet17">
    <tabColor theme="5" tint="0.39997558519241921"/>
  </sheetPr>
  <dimension ref="A1:V39"/>
  <sheetViews>
    <sheetView showGridLines="0" zoomScaleNormal="100" zoomScaleSheetLayoutView="100" workbookViewId="0">
      <selection activeCell="B2" sqref="B2"/>
    </sheetView>
  </sheetViews>
  <sheetFormatPr defaultColWidth="9" defaultRowHeight="12" x14ac:dyDescent="0.15"/>
  <cols>
    <col min="1" max="1" width="10.59765625" style="74" customWidth="1"/>
    <col min="2" max="2" width="1.59765625" style="74" customWidth="1"/>
    <col min="3" max="3" width="15.3984375" style="74" customWidth="1"/>
    <col min="4" max="4" width="1.59765625" style="74" customWidth="1"/>
    <col min="5" max="5" width="10.3984375" style="74" customWidth="1"/>
    <col min="6" max="17" width="9.3984375" style="74" customWidth="1"/>
    <col min="18" max="18" width="15" style="74" customWidth="1"/>
    <col min="19" max="19" width="9" style="74" bestFit="1"/>
    <col min="20" max="16384" width="9" style="74"/>
  </cols>
  <sheetData>
    <row r="1" spans="1:16" ht="15.75" customHeight="1" x14ac:dyDescent="0.2">
      <c r="A1" s="104" t="s">
        <v>93</v>
      </c>
    </row>
    <row r="2" spans="1:16" ht="21" customHeight="1" x14ac:dyDescent="0.25">
      <c r="B2" s="76" t="s">
        <v>303</v>
      </c>
      <c r="M2" s="202"/>
    </row>
    <row r="3" spans="1:16" ht="12" customHeight="1" x14ac:dyDescent="0.15"/>
    <row r="4" spans="1:16" ht="19.649999999999999" customHeight="1" x14ac:dyDescent="0.15">
      <c r="B4" s="203"/>
      <c r="C4" s="204" t="s">
        <v>95</v>
      </c>
      <c r="D4" s="205"/>
      <c r="E4" s="206">
        <v>27</v>
      </c>
      <c r="F4" s="207">
        <f>E4+1</f>
        <v>28</v>
      </c>
      <c r="G4" s="207">
        <f>F4+1</f>
        <v>29</v>
      </c>
      <c r="H4" s="207">
        <f>G4+1</f>
        <v>30</v>
      </c>
      <c r="I4" s="78" t="s">
        <v>128</v>
      </c>
      <c r="J4" s="78">
        <v>2</v>
      </c>
      <c r="K4" s="78">
        <v>3</v>
      </c>
      <c r="L4" s="79">
        <v>4</v>
      </c>
      <c r="M4" s="79">
        <v>5</v>
      </c>
    </row>
    <row r="5" spans="1:16" ht="19.649999999999999" customHeight="1" x14ac:dyDescent="0.15">
      <c r="B5" s="203"/>
      <c r="C5" s="204" t="s">
        <v>65</v>
      </c>
      <c r="D5" s="205"/>
      <c r="E5" s="208">
        <f t="shared" ref="E5:L5" si="0">SUM(E6:E14)</f>
        <v>9592</v>
      </c>
      <c r="F5" s="208">
        <f t="shared" si="0"/>
        <v>9069</v>
      </c>
      <c r="G5" s="208">
        <f t="shared" si="0"/>
        <v>8113</v>
      </c>
      <c r="H5" s="208">
        <f t="shared" si="0"/>
        <v>11494</v>
      </c>
      <c r="I5" s="208">
        <f t="shared" si="0"/>
        <v>5232</v>
      </c>
      <c r="J5" s="208">
        <f t="shared" si="0"/>
        <v>5002</v>
      </c>
      <c r="K5" s="208">
        <f t="shared" si="0"/>
        <v>5349</v>
      </c>
      <c r="L5" s="208">
        <f t="shared" si="0"/>
        <v>4830</v>
      </c>
      <c r="M5" s="208">
        <f>SUM(M6:M14)</f>
        <v>5052</v>
      </c>
    </row>
    <row r="6" spans="1:16" ht="19.649999999999999" customHeight="1" x14ac:dyDescent="0.15">
      <c r="B6" s="203"/>
      <c r="C6" s="204" t="s">
        <v>304</v>
      </c>
      <c r="D6" s="205"/>
      <c r="E6" s="208">
        <v>402</v>
      </c>
      <c r="F6" s="208">
        <v>389</v>
      </c>
      <c r="G6" s="208">
        <v>373</v>
      </c>
      <c r="H6" s="208">
        <v>385</v>
      </c>
      <c r="I6" s="208">
        <v>364</v>
      </c>
      <c r="J6" s="208">
        <v>352</v>
      </c>
      <c r="K6" s="208">
        <v>305</v>
      </c>
      <c r="L6" s="208">
        <v>351</v>
      </c>
      <c r="M6" s="275">
        <v>362</v>
      </c>
    </row>
    <row r="7" spans="1:16" ht="19.649999999999999" customHeight="1" x14ac:dyDescent="0.15">
      <c r="B7" s="203"/>
      <c r="C7" s="204" t="s">
        <v>91</v>
      </c>
      <c r="D7" s="205"/>
      <c r="E7" s="208">
        <v>4</v>
      </c>
      <c r="F7" s="208">
        <v>5</v>
      </c>
      <c r="G7" s="208">
        <v>2</v>
      </c>
      <c r="H7" s="208">
        <v>4</v>
      </c>
      <c r="I7" s="208">
        <v>3</v>
      </c>
      <c r="J7" s="208" t="s">
        <v>40</v>
      </c>
      <c r="K7" s="209">
        <v>4</v>
      </c>
      <c r="L7" s="208">
        <v>1</v>
      </c>
      <c r="M7" s="276">
        <v>2</v>
      </c>
    </row>
    <row r="8" spans="1:16" ht="19.649999999999999" customHeight="1" x14ac:dyDescent="0.15">
      <c r="B8" s="203"/>
      <c r="C8" s="204" t="s">
        <v>82</v>
      </c>
      <c r="D8" s="205"/>
      <c r="E8" s="208">
        <v>102</v>
      </c>
      <c r="F8" s="208">
        <v>74</v>
      </c>
      <c r="G8" s="208">
        <v>69</v>
      </c>
      <c r="H8" s="208">
        <v>79</v>
      </c>
      <c r="I8" s="208">
        <v>72</v>
      </c>
      <c r="J8" s="208">
        <v>76</v>
      </c>
      <c r="K8" s="208">
        <v>60</v>
      </c>
      <c r="L8" s="208">
        <v>62</v>
      </c>
      <c r="M8" s="275">
        <v>74</v>
      </c>
    </row>
    <row r="9" spans="1:16" ht="19.649999999999999" customHeight="1" x14ac:dyDescent="0.15">
      <c r="B9" s="203"/>
      <c r="C9" s="204" t="s">
        <v>64</v>
      </c>
      <c r="D9" s="205"/>
      <c r="E9" s="208">
        <v>620</v>
      </c>
      <c r="F9" s="208">
        <v>617</v>
      </c>
      <c r="G9" s="208">
        <v>689</v>
      </c>
      <c r="H9" s="208">
        <v>926</v>
      </c>
      <c r="I9" s="208">
        <v>778</v>
      </c>
      <c r="J9" s="208">
        <v>704</v>
      </c>
      <c r="K9" s="208">
        <v>700</v>
      </c>
      <c r="L9" s="208">
        <v>685</v>
      </c>
      <c r="M9" s="275">
        <v>766</v>
      </c>
    </row>
    <row r="10" spans="1:16" ht="19.649999999999999" customHeight="1" x14ac:dyDescent="0.15">
      <c r="B10" s="203"/>
      <c r="C10" s="204" t="s">
        <v>305</v>
      </c>
      <c r="D10" s="205"/>
      <c r="E10" s="208">
        <v>35</v>
      </c>
      <c r="F10" s="208">
        <v>39</v>
      </c>
      <c r="G10" s="208">
        <v>48</v>
      </c>
      <c r="H10" s="208">
        <v>28</v>
      </c>
      <c r="I10" s="208">
        <v>46</v>
      </c>
      <c r="J10" s="208">
        <v>28</v>
      </c>
      <c r="K10" s="208">
        <v>53</v>
      </c>
      <c r="L10" s="208">
        <v>66</v>
      </c>
      <c r="M10" s="275">
        <v>64</v>
      </c>
    </row>
    <row r="11" spans="1:16" ht="19.649999999999999" customHeight="1" x14ac:dyDescent="0.15">
      <c r="B11" s="203"/>
      <c r="C11" s="204" t="s">
        <v>104</v>
      </c>
      <c r="D11" s="205"/>
      <c r="E11" s="208">
        <v>2725</v>
      </c>
      <c r="F11" s="208">
        <v>2375</v>
      </c>
      <c r="G11" s="208">
        <v>2243</v>
      </c>
      <c r="H11" s="208">
        <v>5646</v>
      </c>
      <c r="I11" s="208">
        <v>95</v>
      </c>
      <c r="J11" s="208">
        <v>271</v>
      </c>
      <c r="K11" s="208">
        <v>216</v>
      </c>
      <c r="L11" s="208">
        <v>141</v>
      </c>
      <c r="M11" s="276">
        <v>144</v>
      </c>
    </row>
    <row r="12" spans="1:16" ht="19.649999999999999" customHeight="1" x14ac:dyDescent="0.15">
      <c r="B12" s="203"/>
      <c r="C12" s="204" t="s">
        <v>84</v>
      </c>
      <c r="D12" s="205"/>
      <c r="E12" s="208">
        <v>356</v>
      </c>
      <c r="F12" s="210">
        <v>361</v>
      </c>
      <c r="G12" s="210">
        <v>349</v>
      </c>
      <c r="H12" s="210">
        <v>267</v>
      </c>
      <c r="I12" s="210">
        <v>238</v>
      </c>
      <c r="J12" s="210">
        <v>239</v>
      </c>
      <c r="K12" s="210">
        <v>239</v>
      </c>
      <c r="L12" s="210">
        <v>225</v>
      </c>
      <c r="M12" s="210">
        <v>237</v>
      </c>
      <c r="N12" s="211"/>
      <c r="O12" s="212"/>
      <c r="P12" s="212"/>
    </row>
    <row r="13" spans="1:16" ht="19.649999999999999" customHeight="1" x14ac:dyDescent="0.15">
      <c r="B13" s="203"/>
      <c r="C13" s="204" t="s">
        <v>103</v>
      </c>
      <c r="D13" s="205"/>
      <c r="E13" s="208">
        <v>3031</v>
      </c>
      <c r="F13" s="208">
        <v>2843</v>
      </c>
      <c r="G13" s="208">
        <v>1834</v>
      </c>
      <c r="H13" s="208">
        <v>1811</v>
      </c>
      <c r="I13" s="208">
        <v>1456</v>
      </c>
      <c r="J13" s="208">
        <v>1915</v>
      </c>
      <c r="K13" s="208">
        <v>1985</v>
      </c>
      <c r="L13" s="208">
        <v>1115</v>
      </c>
      <c r="M13" s="277">
        <v>1750</v>
      </c>
      <c r="N13" s="212"/>
      <c r="O13" s="212"/>
      <c r="P13" s="212"/>
    </row>
    <row r="14" spans="1:16" ht="19.649999999999999" customHeight="1" x14ac:dyDescent="0.15">
      <c r="B14" s="203"/>
      <c r="C14" s="204" t="s">
        <v>306</v>
      </c>
      <c r="D14" s="205"/>
      <c r="E14" s="213">
        <v>2317</v>
      </c>
      <c r="F14" s="213">
        <v>2366</v>
      </c>
      <c r="G14" s="213">
        <v>2506</v>
      </c>
      <c r="H14" s="213">
        <v>2348</v>
      </c>
      <c r="I14" s="213">
        <v>2180</v>
      </c>
      <c r="J14" s="213">
        <v>1417</v>
      </c>
      <c r="K14" s="213">
        <v>1787</v>
      </c>
      <c r="L14" s="213">
        <v>2184</v>
      </c>
      <c r="M14" s="278">
        <v>1653</v>
      </c>
    </row>
    <row r="15" spans="1:16" ht="12" customHeight="1" x14ac:dyDescent="0.15">
      <c r="K15" s="214"/>
      <c r="L15" s="214"/>
      <c r="M15" s="214"/>
    </row>
    <row r="16" spans="1:16" ht="12" customHeight="1" x14ac:dyDescent="0.2">
      <c r="C16" s="86" t="s">
        <v>307</v>
      </c>
      <c r="K16" s="214"/>
      <c r="L16" s="214"/>
      <c r="M16" s="214"/>
    </row>
    <row r="17" spans="2:19" ht="14.25" customHeight="1" x14ac:dyDescent="0.2">
      <c r="C17" s="86" t="s">
        <v>100</v>
      </c>
    </row>
    <row r="18" spans="2:19" ht="14.25" customHeight="1" x14ac:dyDescent="0.15"/>
    <row r="19" spans="2:19" ht="21" customHeight="1" x14ac:dyDescent="0.25">
      <c r="B19" s="76" t="s">
        <v>148</v>
      </c>
      <c r="C19" s="76"/>
      <c r="Q19" s="202"/>
      <c r="S19" s="202"/>
    </row>
    <row r="20" spans="2:19" ht="12" customHeight="1" x14ac:dyDescent="0.15">
      <c r="I20" s="389"/>
      <c r="J20" s="389"/>
      <c r="Q20" s="215" t="s">
        <v>330</v>
      </c>
      <c r="S20" s="202"/>
    </row>
    <row r="21" spans="2:19" ht="19.649999999999999" customHeight="1" x14ac:dyDescent="0.15">
      <c r="B21" s="203"/>
      <c r="C21" s="204" t="s">
        <v>308</v>
      </c>
      <c r="D21" s="205"/>
      <c r="E21" s="78" t="s">
        <v>309</v>
      </c>
      <c r="F21" s="78" t="s">
        <v>26</v>
      </c>
      <c r="G21" s="78" t="s">
        <v>296</v>
      </c>
      <c r="H21" s="78" t="s">
        <v>310</v>
      </c>
      <c r="I21" s="78" t="s">
        <v>75</v>
      </c>
      <c r="J21" s="79" t="s">
        <v>311</v>
      </c>
      <c r="K21" s="78" t="s">
        <v>312</v>
      </c>
      <c r="L21" s="78" t="s">
        <v>255</v>
      </c>
      <c r="M21" s="78" t="s">
        <v>313</v>
      </c>
      <c r="N21" s="78" t="s">
        <v>314</v>
      </c>
      <c r="O21" s="78" t="s">
        <v>315</v>
      </c>
      <c r="P21" s="78" t="s">
        <v>146</v>
      </c>
      <c r="Q21" s="79" t="s">
        <v>283</v>
      </c>
    </row>
    <row r="22" spans="2:19" ht="19.649999999999999" customHeight="1" x14ac:dyDescent="0.15">
      <c r="B22" s="203"/>
      <c r="C22" s="204" t="s">
        <v>280</v>
      </c>
      <c r="D22" s="205"/>
      <c r="E22" s="282">
        <v>24</v>
      </c>
      <c r="F22" s="283">
        <v>27</v>
      </c>
      <c r="G22" s="283">
        <v>32</v>
      </c>
      <c r="H22" s="283">
        <v>33</v>
      </c>
      <c r="I22" s="283">
        <v>31</v>
      </c>
      <c r="J22" s="283">
        <v>29</v>
      </c>
      <c r="K22" s="283">
        <v>32</v>
      </c>
      <c r="L22" s="283">
        <v>32</v>
      </c>
      <c r="M22" s="283">
        <v>32</v>
      </c>
      <c r="N22" s="283">
        <v>32</v>
      </c>
      <c r="O22" s="283">
        <v>25</v>
      </c>
      <c r="P22" s="283">
        <v>33</v>
      </c>
      <c r="Q22" s="279">
        <f t="shared" ref="Q22:Q30" si="1">SUM(E22:P22)</f>
        <v>362</v>
      </c>
    </row>
    <row r="23" spans="2:19" ht="19.649999999999999" customHeight="1" x14ac:dyDescent="0.15">
      <c r="B23" s="203"/>
      <c r="C23" s="204" t="s">
        <v>91</v>
      </c>
      <c r="D23" s="205"/>
      <c r="E23" s="302" t="s">
        <v>333</v>
      </c>
      <c r="F23" s="303" t="s">
        <v>333</v>
      </c>
      <c r="G23" s="303" t="s">
        <v>333</v>
      </c>
      <c r="H23" s="285">
        <v>2</v>
      </c>
      <c r="I23" s="303" t="s">
        <v>333</v>
      </c>
      <c r="J23" s="303" t="s">
        <v>333</v>
      </c>
      <c r="K23" s="303" t="s">
        <v>333</v>
      </c>
      <c r="L23" s="303" t="s">
        <v>333</v>
      </c>
      <c r="M23" s="303" t="s">
        <v>333</v>
      </c>
      <c r="N23" s="303" t="s">
        <v>333</v>
      </c>
      <c r="O23" s="303" t="s">
        <v>333</v>
      </c>
      <c r="P23" s="303" t="s">
        <v>333</v>
      </c>
      <c r="Q23" s="279">
        <f t="shared" si="1"/>
        <v>2</v>
      </c>
    </row>
    <row r="24" spans="2:19" ht="19.649999999999999" customHeight="1" x14ac:dyDescent="0.15">
      <c r="B24" s="203"/>
      <c r="C24" s="204" t="s">
        <v>82</v>
      </c>
      <c r="D24" s="205"/>
      <c r="E24" s="286">
        <v>7</v>
      </c>
      <c r="F24" s="287">
        <v>8</v>
      </c>
      <c r="G24" s="287">
        <v>5</v>
      </c>
      <c r="H24" s="287">
        <v>6</v>
      </c>
      <c r="I24" s="287">
        <v>7</v>
      </c>
      <c r="J24" s="287">
        <v>4</v>
      </c>
      <c r="K24" s="287">
        <v>7</v>
      </c>
      <c r="L24" s="287">
        <v>8</v>
      </c>
      <c r="M24" s="287">
        <v>5</v>
      </c>
      <c r="N24" s="287">
        <v>5</v>
      </c>
      <c r="O24" s="287">
        <v>6</v>
      </c>
      <c r="P24" s="287">
        <v>6</v>
      </c>
      <c r="Q24" s="279">
        <f t="shared" si="1"/>
        <v>74</v>
      </c>
    </row>
    <row r="25" spans="2:19" ht="19.649999999999999" customHeight="1" x14ac:dyDescent="0.15">
      <c r="B25" s="203"/>
      <c r="C25" s="204" t="s">
        <v>64</v>
      </c>
      <c r="D25" s="205"/>
      <c r="E25" s="286">
        <v>81</v>
      </c>
      <c r="F25" s="287">
        <v>73</v>
      </c>
      <c r="G25" s="287">
        <v>62</v>
      </c>
      <c r="H25" s="287">
        <v>54</v>
      </c>
      <c r="I25" s="287">
        <v>63</v>
      </c>
      <c r="J25" s="287">
        <v>61</v>
      </c>
      <c r="K25" s="287">
        <v>64</v>
      </c>
      <c r="L25" s="287">
        <v>53</v>
      </c>
      <c r="M25" s="287">
        <v>65</v>
      </c>
      <c r="N25" s="287">
        <v>57</v>
      </c>
      <c r="O25" s="287">
        <v>60</v>
      </c>
      <c r="P25" s="287">
        <v>73</v>
      </c>
      <c r="Q25" s="279">
        <f t="shared" si="1"/>
        <v>766</v>
      </c>
    </row>
    <row r="26" spans="2:19" ht="19.649999999999999" customHeight="1" x14ac:dyDescent="0.15">
      <c r="B26" s="203"/>
      <c r="C26" s="204" t="s">
        <v>295</v>
      </c>
      <c r="D26" s="205"/>
      <c r="E26" s="286">
        <v>6</v>
      </c>
      <c r="F26" s="287">
        <v>4</v>
      </c>
      <c r="G26" s="287">
        <v>5</v>
      </c>
      <c r="H26" s="287">
        <v>6</v>
      </c>
      <c r="I26" s="287">
        <v>6</v>
      </c>
      <c r="J26" s="287">
        <v>4</v>
      </c>
      <c r="K26" s="287">
        <v>6</v>
      </c>
      <c r="L26" s="287">
        <v>6</v>
      </c>
      <c r="M26" s="287">
        <v>6</v>
      </c>
      <c r="N26" s="287">
        <v>5</v>
      </c>
      <c r="O26" s="287">
        <v>6</v>
      </c>
      <c r="P26" s="287">
        <v>4</v>
      </c>
      <c r="Q26" s="279">
        <f t="shared" si="1"/>
        <v>64</v>
      </c>
    </row>
    <row r="27" spans="2:19" ht="19.649999999999999" customHeight="1" x14ac:dyDescent="0.15">
      <c r="B27" s="203"/>
      <c r="C27" s="204" t="s">
        <v>104</v>
      </c>
      <c r="D27" s="205"/>
      <c r="E27" s="284">
        <v>17</v>
      </c>
      <c r="F27" s="279">
        <v>13</v>
      </c>
      <c r="G27" s="279">
        <v>24</v>
      </c>
      <c r="H27" s="285">
        <v>15</v>
      </c>
      <c r="I27" s="279">
        <v>6</v>
      </c>
      <c r="J27" s="279">
        <v>11</v>
      </c>
      <c r="K27" s="285">
        <v>12</v>
      </c>
      <c r="L27" s="285">
        <v>13</v>
      </c>
      <c r="M27" s="285">
        <v>7</v>
      </c>
      <c r="N27" s="285">
        <v>7</v>
      </c>
      <c r="O27" s="279">
        <v>9</v>
      </c>
      <c r="P27" s="279">
        <v>10</v>
      </c>
      <c r="Q27" s="279">
        <f t="shared" si="1"/>
        <v>144</v>
      </c>
    </row>
    <row r="28" spans="2:19" ht="19.649999999999999" customHeight="1" x14ac:dyDescent="0.15">
      <c r="B28" s="203"/>
      <c r="C28" s="204" t="s">
        <v>137</v>
      </c>
      <c r="D28" s="205"/>
      <c r="E28" s="304" t="s">
        <v>329</v>
      </c>
      <c r="F28" s="294" t="s">
        <v>329</v>
      </c>
      <c r="G28" s="294" t="s">
        <v>329</v>
      </c>
      <c r="H28" s="294" t="s">
        <v>329</v>
      </c>
      <c r="I28" s="295">
        <v>51</v>
      </c>
      <c r="J28" s="294" t="s">
        <v>329</v>
      </c>
      <c r="K28" s="295">
        <v>57</v>
      </c>
      <c r="L28" s="296">
        <v>45</v>
      </c>
      <c r="M28" s="296">
        <v>59</v>
      </c>
      <c r="N28" s="295">
        <v>25</v>
      </c>
      <c r="O28" s="294" t="s">
        <v>329</v>
      </c>
      <c r="P28" s="294" t="s">
        <v>329</v>
      </c>
      <c r="Q28" s="294">
        <f t="shared" si="1"/>
        <v>237</v>
      </c>
    </row>
    <row r="29" spans="2:19" ht="19.649999999999999" customHeight="1" x14ac:dyDescent="0.15">
      <c r="B29" s="203"/>
      <c r="C29" s="204" t="s">
        <v>103</v>
      </c>
      <c r="D29" s="205"/>
      <c r="E29" s="288">
        <v>91</v>
      </c>
      <c r="F29" s="280">
        <v>124</v>
      </c>
      <c r="G29" s="280">
        <v>144</v>
      </c>
      <c r="H29" s="289">
        <v>150</v>
      </c>
      <c r="I29" s="280">
        <v>144</v>
      </c>
      <c r="J29" s="280">
        <v>149</v>
      </c>
      <c r="K29" s="289">
        <v>155</v>
      </c>
      <c r="L29" s="289">
        <v>192.02070393374743</v>
      </c>
      <c r="M29" s="289">
        <v>123.06211180124224</v>
      </c>
      <c r="N29" s="289">
        <v>173.06211180124222</v>
      </c>
      <c r="O29" s="280">
        <v>145.08281573498965</v>
      </c>
      <c r="P29" s="280">
        <v>160.06211180124222</v>
      </c>
      <c r="Q29" s="292">
        <f t="shared" si="1"/>
        <v>1750.289855072464</v>
      </c>
    </row>
    <row r="30" spans="2:19" ht="19.649999999999999" customHeight="1" x14ac:dyDescent="0.15">
      <c r="B30" s="203"/>
      <c r="C30" s="204" t="s">
        <v>316</v>
      </c>
      <c r="D30" s="205"/>
      <c r="E30" s="290">
        <v>129</v>
      </c>
      <c r="F30" s="281">
        <v>137</v>
      </c>
      <c r="G30" s="281">
        <v>194</v>
      </c>
      <c r="H30" s="291">
        <v>137</v>
      </c>
      <c r="I30" s="281">
        <v>108</v>
      </c>
      <c r="J30" s="281">
        <v>159</v>
      </c>
      <c r="K30" s="291">
        <v>150</v>
      </c>
      <c r="L30" s="291">
        <v>165</v>
      </c>
      <c r="M30" s="291">
        <v>129</v>
      </c>
      <c r="N30" s="291">
        <v>113</v>
      </c>
      <c r="O30" s="281">
        <v>111</v>
      </c>
      <c r="P30" s="281">
        <v>121</v>
      </c>
      <c r="Q30" s="293">
        <f t="shared" si="1"/>
        <v>1653</v>
      </c>
    </row>
    <row r="31" spans="2:19" ht="19.649999999999999" customHeight="1" x14ac:dyDescent="0.15">
      <c r="B31" s="203"/>
      <c r="C31" s="80" t="s">
        <v>283</v>
      </c>
      <c r="D31" s="77"/>
      <c r="E31" s="216">
        <f t="shared" ref="E31:P31" si="2">SUM(E22:E30)</f>
        <v>355</v>
      </c>
      <c r="F31" s="217">
        <f t="shared" si="2"/>
        <v>386</v>
      </c>
      <c r="G31" s="217">
        <f t="shared" si="2"/>
        <v>466</v>
      </c>
      <c r="H31" s="217">
        <f t="shared" si="2"/>
        <v>403</v>
      </c>
      <c r="I31" s="217">
        <f t="shared" si="2"/>
        <v>416</v>
      </c>
      <c r="J31" s="217">
        <f t="shared" si="2"/>
        <v>417</v>
      </c>
      <c r="K31" s="217">
        <f t="shared" si="2"/>
        <v>483</v>
      </c>
      <c r="L31" s="217">
        <f t="shared" si="2"/>
        <v>514.02070393374743</v>
      </c>
      <c r="M31" s="217">
        <f t="shared" si="2"/>
        <v>426.06211180124222</v>
      </c>
      <c r="N31" s="217">
        <f t="shared" si="2"/>
        <v>417.06211180124222</v>
      </c>
      <c r="O31" s="217">
        <f t="shared" si="2"/>
        <v>362.08281573498965</v>
      </c>
      <c r="P31" s="217">
        <f t="shared" si="2"/>
        <v>407.06211180124222</v>
      </c>
      <c r="Q31" s="217">
        <f>SUM(Q22:Q30)</f>
        <v>5052.289855072464</v>
      </c>
    </row>
    <row r="32" spans="2:19" ht="12" customHeight="1" x14ac:dyDescent="0.15"/>
    <row r="33" spans="3:22" ht="12" customHeight="1" x14ac:dyDescent="0.2">
      <c r="C33" s="86" t="s">
        <v>307</v>
      </c>
    </row>
    <row r="39" spans="3:22" x14ac:dyDescent="0.15">
      <c r="J39" s="218"/>
      <c r="K39" s="218"/>
      <c r="L39" s="218"/>
      <c r="M39" s="218"/>
      <c r="N39" s="218"/>
      <c r="O39" s="218"/>
      <c r="P39" s="218"/>
      <c r="Q39" s="218"/>
      <c r="R39" s="218"/>
      <c r="S39" s="218"/>
      <c r="T39" s="218"/>
      <c r="U39" s="218"/>
      <c r="V39" s="218"/>
    </row>
  </sheetData>
  <mergeCells count="1">
    <mergeCell ref="I20:J20"/>
  </mergeCells>
  <phoneticPr fontId="33"/>
  <hyperlinks>
    <hyperlink ref="A1" location="目次!A2" display="目次へ戻る" xr:uid="{16D177D5-C021-4A95-8D42-FBE411C0CA06}"/>
  </hyperlinks>
  <pageMargins left="0.78740157480314965" right="0.78740157480314965" top="0.98425196850393704" bottom="0.98425196850393704" header="0.51181102362204722" footer="0.51181102362204722"/>
  <pageSetup paperSize="9" scale="84" firstPageNumber="49" fitToWidth="2" fitToHeight="2" orientation="portrait" useFirstPageNumber="1" r:id="rId1"/>
  <headerFooter scaleWithDoc="0" alignWithMargins="0">
    <oddHeader>&amp;C&amp;"ＭＳ ゴシック,regular"&amp;11８　社会保障</oddHeader>
    <evenHeader>&amp;C &amp;"ＭＳ ゴシック,標準"&amp;11 10　社会福祉</evenHeader>
    <evenFooter>&amp;C- 49 -</evenFooter>
    <firstHeader>&amp;C&amp;"ＭＳ ゴシック,regular"&amp;11 10　社会福祉</firstHeader>
    <firstFooter>&amp;C- 49 -</firstFooter>
  </headerFooter>
  <colBreaks count="1" manualBreakCount="1">
    <brk id="11" min="1" max="3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CC08C-D4FB-4F59-8909-8569285AAC35}">
  <sheetPr codeName="Sheet5">
    <tabColor theme="5" tint="0.39997558519241921"/>
  </sheetPr>
  <dimension ref="A1:J33"/>
  <sheetViews>
    <sheetView showGridLines="0" zoomScaleNormal="100" zoomScaleSheetLayoutView="100" workbookViewId="0">
      <selection activeCell="B2" sqref="B2"/>
    </sheetView>
  </sheetViews>
  <sheetFormatPr defaultColWidth="9" defaultRowHeight="12" x14ac:dyDescent="0.15"/>
  <cols>
    <col min="1" max="1" width="10.59765625" style="6" customWidth="1"/>
    <col min="2" max="2" width="3.3984375" style="6" customWidth="1"/>
    <col min="3" max="3" width="15.3984375" style="6" customWidth="1"/>
    <col min="4" max="7" width="14.59765625" style="6" customWidth="1"/>
    <col min="8" max="8" width="15.59765625" style="6" customWidth="1"/>
    <col min="9" max="12" width="13.69921875" style="6" customWidth="1"/>
    <col min="13" max="13" width="9" style="6" bestFit="1"/>
    <col min="14" max="16384" width="9" style="6"/>
  </cols>
  <sheetData>
    <row r="1" spans="1:10" ht="15.9" customHeight="1" x14ac:dyDescent="0.2">
      <c r="A1" s="7" t="s">
        <v>78</v>
      </c>
    </row>
    <row r="2" spans="1:10" ht="16.5" customHeight="1" x14ac:dyDescent="0.2">
      <c r="B2" s="8" t="s">
        <v>3</v>
      </c>
      <c r="D2" s="9"/>
      <c r="E2" s="9"/>
      <c r="F2" s="9"/>
      <c r="G2" s="9"/>
      <c r="H2" s="9"/>
      <c r="I2" s="9"/>
    </row>
    <row r="3" spans="1:10" ht="14.25" customHeight="1" x14ac:dyDescent="0.15">
      <c r="D3" s="9"/>
      <c r="E3" s="9"/>
      <c r="F3" s="9"/>
      <c r="G3" s="9"/>
      <c r="H3" s="9"/>
      <c r="I3" s="9"/>
      <c r="J3" s="9"/>
    </row>
    <row r="4" spans="1:10" ht="20.100000000000001" customHeight="1" x14ac:dyDescent="0.15">
      <c r="B4" s="308" t="s">
        <v>79</v>
      </c>
      <c r="C4" s="307"/>
      <c r="D4" s="11" t="s">
        <v>317</v>
      </c>
      <c r="E4" s="12">
        <v>29</v>
      </c>
      <c r="F4" s="12">
        <v>30</v>
      </c>
      <c r="G4" s="19" t="s">
        <v>42</v>
      </c>
    </row>
    <row r="5" spans="1:10" ht="24.9" customHeight="1" x14ac:dyDescent="0.15">
      <c r="B5" s="308" t="s">
        <v>81</v>
      </c>
      <c r="C5" s="307"/>
      <c r="D5" s="13">
        <v>10780</v>
      </c>
      <c r="E5" s="13">
        <v>10460</v>
      </c>
      <c r="F5" s="13">
        <v>10248</v>
      </c>
      <c r="G5" s="20">
        <v>10037</v>
      </c>
    </row>
    <row r="6" spans="1:10" ht="24.9" customHeight="1" x14ac:dyDescent="0.15">
      <c r="B6" s="308" t="s">
        <v>11</v>
      </c>
      <c r="C6" s="307"/>
      <c r="D6" s="13">
        <v>16718</v>
      </c>
      <c r="E6" s="13">
        <v>15782</v>
      </c>
      <c r="F6" s="13">
        <v>15254</v>
      </c>
      <c r="G6" s="20">
        <v>14724</v>
      </c>
    </row>
    <row r="7" spans="1:10" ht="24.9" customHeight="1" x14ac:dyDescent="0.15">
      <c r="B7" s="306" t="s">
        <v>83</v>
      </c>
      <c r="C7" s="307"/>
      <c r="D7" s="13">
        <v>1158270430</v>
      </c>
      <c r="E7" s="13">
        <v>1203703120</v>
      </c>
      <c r="F7" s="13">
        <v>1171012616</v>
      </c>
      <c r="G7" s="20">
        <v>642804409</v>
      </c>
    </row>
    <row r="8" spans="1:10" ht="24.9" customHeight="1" x14ac:dyDescent="0.15">
      <c r="B8" s="308" t="s">
        <v>63</v>
      </c>
      <c r="C8" s="307"/>
      <c r="D8" s="13">
        <v>1996501813</v>
      </c>
      <c r="E8" s="13">
        <v>1980947376</v>
      </c>
      <c r="F8" s="13">
        <v>4019528684</v>
      </c>
      <c r="G8" s="20">
        <v>4095871401</v>
      </c>
    </row>
    <row r="9" spans="1:10" ht="24.9" customHeight="1" x14ac:dyDescent="0.15">
      <c r="B9" s="306" t="s">
        <v>87</v>
      </c>
      <c r="C9" s="307"/>
      <c r="D9" s="13">
        <v>125008020</v>
      </c>
      <c r="E9" s="13">
        <v>69326544</v>
      </c>
      <c r="F9" s="14" t="s">
        <v>40</v>
      </c>
      <c r="G9" s="21" t="s">
        <v>40</v>
      </c>
    </row>
    <row r="10" spans="1:10" ht="24.9" customHeight="1" x14ac:dyDescent="0.15">
      <c r="B10" s="309" t="s">
        <v>12</v>
      </c>
      <c r="C10" s="10" t="s">
        <v>88</v>
      </c>
      <c r="D10" s="13">
        <v>1681555700</v>
      </c>
      <c r="E10" s="13">
        <v>1566332300</v>
      </c>
      <c r="F10" s="13">
        <v>1627778000</v>
      </c>
      <c r="G10" s="20">
        <v>1596346100</v>
      </c>
    </row>
    <row r="11" spans="1:10" ht="24.9" customHeight="1" x14ac:dyDescent="0.15">
      <c r="B11" s="309"/>
      <c r="C11" s="10" t="s">
        <v>90</v>
      </c>
      <c r="D11" s="13">
        <v>1546618593</v>
      </c>
      <c r="E11" s="13">
        <v>1448928470</v>
      </c>
      <c r="F11" s="13">
        <v>1497988616</v>
      </c>
      <c r="G11" s="20">
        <v>1465450090</v>
      </c>
    </row>
    <row r="12" spans="1:10" ht="24.9" customHeight="1" x14ac:dyDescent="0.15">
      <c r="B12" s="309"/>
      <c r="C12" s="10" t="s">
        <v>24</v>
      </c>
      <c r="D12" s="13">
        <v>134937107</v>
      </c>
      <c r="E12" s="13">
        <v>117403830</v>
      </c>
      <c r="F12" s="13">
        <v>129789384</v>
      </c>
      <c r="G12" s="20">
        <v>130896010</v>
      </c>
    </row>
    <row r="13" spans="1:10" ht="24.9" customHeight="1" x14ac:dyDescent="0.15">
      <c r="B13" s="309"/>
      <c r="C13" s="10" t="s">
        <v>52</v>
      </c>
      <c r="D13" s="13">
        <v>91.83</v>
      </c>
      <c r="E13" s="13">
        <v>92.32</v>
      </c>
      <c r="F13" s="13">
        <v>91.86</v>
      </c>
      <c r="G13" s="22">
        <v>91.67</v>
      </c>
    </row>
    <row r="14" spans="1:10" ht="24.9" customHeight="1" x14ac:dyDescent="0.15">
      <c r="B14" s="309" t="s">
        <v>92</v>
      </c>
      <c r="C14" s="10" t="s">
        <v>15</v>
      </c>
      <c r="D14" s="13">
        <v>4239934926</v>
      </c>
      <c r="E14" s="13">
        <v>4138383887</v>
      </c>
      <c r="F14" s="13">
        <v>3851359983</v>
      </c>
      <c r="G14" s="20">
        <v>3938375411</v>
      </c>
    </row>
    <row r="15" spans="1:10" ht="24.9" customHeight="1" x14ac:dyDescent="0.15">
      <c r="B15" s="309"/>
      <c r="C15" s="15" t="s">
        <v>56</v>
      </c>
      <c r="D15" s="13">
        <v>50551708</v>
      </c>
      <c r="E15" s="13">
        <v>43562108</v>
      </c>
      <c r="F15" s="13">
        <v>41324661</v>
      </c>
      <c r="G15" s="20">
        <v>38754142</v>
      </c>
    </row>
    <row r="16" spans="1:10" ht="24.9" customHeight="1" x14ac:dyDescent="0.15">
      <c r="B16" s="306" t="s">
        <v>43</v>
      </c>
      <c r="C16" s="307"/>
      <c r="D16" s="16">
        <v>23721</v>
      </c>
      <c r="E16" s="16">
        <v>15095</v>
      </c>
      <c r="F16" s="17" t="s">
        <v>40</v>
      </c>
      <c r="G16" s="23" t="s">
        <v>40</v>
      </c>
    </row>
    <row r="17" spans="2:10" ht="23.25" customHeight="1" x14ac:dyDescent="0.15">
      <c r="D17" s="18"/>
      <c r="E17" s="18"/>
      <c r="F17" s="18"/>
      <c r="G17" s="9"/>
      <c r="H17" s="9"/>
      <c r="I17" s="9"/>
      <c r="J17" s="9"/>
    </row>
    <row r="18" spans="2:10" ht="20.100000000000001" customHeight="1" x14ac:dyDescent="0.15">
      <c r="B18" s="308" t="s">
        <v>79</v>
      </c>
      <c r="C18" s="307"/>
      <c r="D18" s="19">
        <v>2</v>
      </c>
      <c r="E18" s="19">
        <v>3</v>
      </c>
      <c r="F18" s="19">
        <v>4</v>
      </c>
      <c r="G18" s="19">
        <v>5</v>
      </c>
      <c r="H18" s="9"/>
      <c r="I18" s="9"/>
      <c r="J18" s="9"/>
    </row>
    <row r="19" spans="2:10" ht="24.9" customHeight="1" x14ac:dyDescent="0.15">
      <c r="B19" s="308" t="s">
        <v>81</v>
      </c>
      <c r="C19" s="307"/>
      <c r="D19" s="20">
        <v>9934</v>
      </c>
      <c r="E19" s="20">
        <v>9695</v>
      </c>
      <c r="F19" s="20">
        <v>9445</v>
      </c>
      <c r="G19" s="219">
        <v>9262</v>
      </c>
      <c r="H19" s="9"/>
      <c r="I19" s="9"/>
      <c r="J19" s="9"/>
    </row>
    <row r="20" spans="2:10" ht="24.9" customHeight="1" x14ac:dyDescent="0.15">
      <c r="B20" s="308" t="s">
        <v>11</v>
      </c>
      <c r="C20" s="307"/>
      <c r="D20" s="20">
        <v>14340</v>
      </c>
      <c r="E20" s="20">
        <v>13911</v>
      </c>
      <c r="F20" s="20">
        <v>13385</v>
      </c>
      <c r="G20" s="219">
        <v>12879</v>
      </c>
      <c r="H20" s="9"/>
      <c r="I20" s="9"/>
      <c r="J20" s="9"/>
    </row>
    <row r="21" spans="2:10" ht="24.9" customHeight="1" x14ac:dyDescent="0.15">
      <c r="B21" s="306" t="s">
        <v>68</v>
      </c>
      <c r="C21" s="307"/>
      <c r="D21" s="20">
        <v>600232922</v>
      </c>
      <c r="E21" s="20">
        <v>730911561</v>
      </c>
      <c r="F21" s="20">
        <v>786753490</v>
      </c>
      <c r="G21" s="219">
        <v>765202686</v>
      </c>
      <c r="H21" s="9"/>
      <c r="I21" s="9"/>
      <c r="J21" s="9"/>
    </row>
    <row r="22" spans="2:10" ht="24.9" customHeight="1" x14ac:dyDescent="0.15">
      <c r="B22" s="308" t="s">
        <v>63</v>
      </c>
      <c r="C22" s="307"/>
      <c r="D22" s="20">
        <v>3980548215</v>
      </c>
      <c r="E22" s="20">
        <v>4076249683</v>
      </c>
      <c r="F22" s="20">
        <v>4155139702</v>
      </c>
      <c r="G22" s="219">
        <v>4036092270</v>
      </c>
    </row>
    <row r="23" spans="2:10" ht="24.9" customHeight="1" x14ac:dyDescent="0.15">
      <c r="B23" s="306" t="s">
        <v>87</v>
      </c>
      <c r="C23" s="307"/>
      <c r="D23" s="21" t="s">
        <v>40</v>
      </c>
      <c r="E23" s="21" t="s">
        <v>40</v>
      </c>
      <c r="F23" s="21" t="s">
        <v>40</v>
      </c>
      <c r="G23" s="21" t="s">
        <v>40</v>
      </c>
    </row>
    <row r="24" spans="2:10" ht="24.9" customHeight="1" x14ac:dyDescent="0.15">
      <c r="B24" s="309" t="s">
        <v>12</v>
      </c>
      <c r="C24" s="10" t="s">
        <v>88</v>
      </c>
      <c r="D24" s="20">
        <v>1542728100</v>
      </c>
      <c r="E24" s="20">
        <v>1601395300</v>
      </c>
      <c r="F24" s="20">
        <v>1606866000</v>
      </c>
      <c r="G24" s="219">
        <v>1557486500</v>
      </c>
    </row>
    <row r="25" spans="2:10" ht="24.9" customHeight="1" x14ac:dyDescent="0.15">
      <c r="B25" s="309"/>
      <c r="C25" s="10" t="s">
        <v>90</v>
      </c>
      <c r="D25" s="20">
        <v>1428116368</v>
      </c>
      <c r="E25" s="20">
        <v>1500871755</v>
      </c>
      <c r="F25" s="20">
        <v>1494926049</v>
      </c>
      <c r="G25" s="219">
        <v>1445450100</v>
      </c>
    </row>
    <row r="26" spans="2:10" ht="24.9" customHeight="1" x14ac:dyDescent="0.15">
      <c r="B26" s="309"/>
      <c r="C26" s="10" t="s">
        <v>24</v>
      </c>
      <c r="D26" s="20">
        <v>114611732</v>
      </c>
      <c r="E26" s="20">
        <v>100523545</v>
      </c>
      <c r="F26" s="20">
        <v>111939951</v>
      </c>
      <c r="G26" s="219">
        <v>112036400</v>
      </c>
    </row>
    <row r="27" spans="2:10" ht="24.9" customHeight="1" x14ac:dyDescent="0.15">
      <c r="B27" s="309"/>
      <c r="C27" s="10" t="s">
        <v>52</v>
      </c>
      <c r="D27" s="22">
        <v>92.45</v>
      </c>
      <c r="E27" s="22">
        <v>93.55</v>
      </c>
      <c r="F27" s="22">
        <v>92.77</v>
      </c>
      <c r="G27" s="220">
        <v>92.65</v>
      </c>
    </row>
    <row r="28" spans="2:10" ht="24.9" customHeight="1" x14ac:dyDescent="0.15">
      <c r="B28" s="309" t="s">
        <v>92</v>
      </c>
      <c r="C28" s="10" t="s">
        <v>15</v>
      </c>
      <c r="D28" s="20">
        <v>3752122617</v>
      </c>
      <c r="E28" s="20">
        <v>3832663877</v>
      </c>
      <c r="F28" s="20">
        <v>3961561102</v>
      </c>
      <c r="G28" s="219">
        <v>3863004123</v>
      </c>
    </row>
    <row r="29" spans="2:10" ht="24.9" customHeight="1" x14ac:dyDescent="0.15">
      <c r="B29" s="309"/>
      <c r="C29" s="15" t="s">
        <v>56</v>
      </c>
      <c r="D29" s="20">
        <v>36463151</v>
      </c>
      <c r="E29" s="20">
        <v>30861384</v>
      </c>
      <c r="F29" s="20">
        <v>28079231</v>
      </c>
      <c r="G29" s="219">
        <v>28542893</v>
      </c>
    </row>
    <row r="30" spans="2:10" ht="24.9" customHeight="1" x14ac:dyDescent="0.15">
      <c r="B30" s="306" t="s">
        <v>43</v>
      </c>
      <c r="C30" s="307"/>
      <c r="D30" s="23" t="s">
        <v>40</v>
      </c>
      <c r="E30" s="23" t="s">
        <v>40</v>
      </c>
      <c r="F30" s="23" t="s">
        <v>40</v>
      </c>
      <c r="G30" s="23" t="s">
        <v>40</v>
      </c>
    </row>
    <row r="32" spans="2:10" x14ac:dyDescent="0.15">
      <c r="B32" s="6" t="s">
        <v>89</v>
      </c>
    </row>
    <row r="33" spans="2:2" x14ac:dyDescent="0.15">
      <c r="B33" s="6" t="s">
        <v>31</v>
      </c>
    </row>
  </sheetData>
  <mergeCells count="18">
    <mergeCell ref="B30:C30"/>
    <mergeCell ref="B10:B13"/>
    <mergeCell ref="B14:B15"/>
    <mergeCell ref="B16:C16"/>
    <mergeCell ref="B18:C18"/>
    <mergeCell ref="B19:C19"/>
    <mergeCell ref="B20:C20"/>
    <mergeCell ref="B21:C21"/>
    <mergeCell ref="B22:C22"/>
    <mergeCell ref="B23:C23"/>
    <mergeCell ref="B24:B27"/>
    <mergeCell ref="B28:B29"/>
    <mergeCell ref="B9:C9"/>
    <mergeCell ref="B4:C4"/>
    <mergeCell ref="B5:C5"/>
    <mergeCell ref="B6:C6"/>
    <mergeCell ref="B7:C7"/>
    <mergeCell ref="B8:C8"/>
  </mergeCells>
  <phoneticPr fontId="33"/>
  <hyperlinks>
    <hyperlink ref="A1" location="目次!A2" display="目次へ戻る" xr:uid="{DBC57350-4D85-4F68-A778-6CB4240B4372}"/>
  </hyperlinks>
  <pageMargins left="0.78740157480314954" right="0.98425196850393704" top="0.98425196850393704" bottom="0.98425196850393704" header="0.51181102362204722" footer="0.51181102362204722"/>
  <pageSetup paperSize="9" firstPageNumber="36" orientation="portrait" useFirstPageNumber="1" r:id="rId1"/>
  <headerFooter scaleWithDoc="0" alignWithMargins="0">
    <oddHeader>&amp;C&amp;"ＭＳ ゴシック,regular"&amp;11８　社会保障</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AB717-5C92-4ACF-8C22-FD53D9AA2121}">
  <sheetPr codeName="Sheet19">
    <tabColor theme="5" tint="0.39997558519241921"/>
  </sheetPr>
  <dimension ref="A1:J42"/>
  <sheetViews>
    <sheetView showGridLines="0" zoomScaleNormal="100" zoomScaleSheetLayoutView="100" workbookViewId="0">
      <selection activeCell="B2" sqref="B2"/>
    </sheetView>
  </sheetViews>
  <sheetFormatPr defaultColWidth="9" defaultRowHeight="12" x14ac:dyDescent="0.15"/>
  <cols>
    <col min="1" max="1" width="10.59765625" style="6" customWidth="1"/>
    <col min="2" max="2" width="5.59765625" style="6" customWidth="1"/>
    <col min="3" max="3" width="2.59765625" style="6" customWidth="1"/>
    <col min="4" max="4" width="5.5" style="6" bestFit="1" customWidth="1"/>
    <col min="5" max="5" width="10.296875" style="6" customWidth="1"/>
    <col min="6" max="7" width="15" style="6" customWidth="1"/>
    <col min="8" max="8" width="9.09765625" style="6" customWidth="1"/>
    <col min="9" max="10" width="15" style="6" customWidth="1"/>
    <col min="11" max="11" width="9" style="6" bestFit="1"/>
    <col min="12" max="16384" width="9" style="6"/>
  </cols>
  <sheetData>
    <row r="1" spans="1:10" ht="15.75" customHeight="1" x14ac:dyDescent="0.2">
      <c r="A1" s="24" t="s">
        <v>93</v>
      </c>
    </row>
    <row r="2" spans="1:10" ht="19.95" customHeight="1" x14ac:dyDescent="0.25">
      <c r="B2" s="305" t="s">
        <v>94</v>
      </c>
    </row>
    <row r="3" spans="1:10" ht="12" customHeight="1" x14ac:dyDescent="0.15"/>
    <row r="4" spans="1:10" ht="16.05" customHeight="1" x14ac:dyDescent="0.15">
      <c r="B4" s="308" t="s">
        <v>95</v>
      </c>
      <c r="C4" s="307"/>
      <c r="D4" s="307"/>
      <c r="E4" s="307" t="s">
        <v>97</v>
      </c>
      <c r="F4" s="307"/>
      <c r="G4" s="310"/>
      <c r="H4" s="9"/>
      <c r="I4" s="9"/>
      <c r="J4" s="9"/>
    </row>
    <row r="5" spans="1:10" ht="15" customHeight="1" x14ac:dyDescent="0.15">
      <c r="B5" s="308"/>
      <c r="C5" s="307"/>
      <c r="D5" s="307"/>
      <c r="E5" s="15" t="s">
        <v>99</v>
      </c>
      <c r="F5" s="10" t="s">
        <v>101</v>
      </c>
      <c r="G5" s="12" t="s">
        <v>102</v>
      </c>
    </row>
    <row r="6" spans="1:10" s="9" customFormat="1" ht="21.75" customHeight="1" x14ac:dyDescent="0.2">
      <c r="B6" s="6"/>
      <c r="C6" s="6"/>
      <c r="D6" s="26"/>
      <c r="E6" s="27"/>
      <c r="F6" s="6"/>
      <c r="G6" s="28" t="s">
        <v>106</v>
      </c>
      <c r="H6"/>
      <c r="I6"/>
      <c r="J6"/>
    </row>
    <row r="7" spans="1:10" s="9" customFormat="1" ht="21.75" customHeight="1" x14ac:dyDescent="0.2">
      <c r="B7" s="29" t="s">
        <v>107</v>
      </c>
      <c r="C7" s="30" t="s">
        <v>108</v>
      </c>
      <c r="D7" s="31" t="s">
        <v>95</v>
      </c>
      <c r="E7" s="32">
        <v>6948</v>
      </c>
      <c r="F7" s="33">
        <v>221800</v>
      </c>
      <c r="G7" s="33">
        <v>5869876770</v>
      </c>
    </row>
    <row r="8" spans="1:10" s="9" customFormat="1" ht="21.75" customHeight="1" x14ac:dyDescent="0.2">
      <c r="C8" s="30">
        <v>2</v>
      </c>
      <c r="D8" s="31"/>
      <c r="E8" s="32">
        <v>7061</v>
      </c>
      <c r="F8" s="33">
        <v>209969</v>
      </c>
      <c r="G8" s="33">
        <v>5831900491</v>
      </c>
    </row>
    <row r="9" spans="1:10" s="9" customFormat="1" ht="21.75" customHeight="1" x14ac:dyDescent="0.2">
      <c r="C9" s="30">
        <v>3</v>
      </c>
      <c r="D9" s="31"/>
      <c r="E9" s="32">
        <v>7366</v>
      </c>
      <c r="F9" s="33">
        <v>224928</v>
      </c>
      <c r="G9" s="33">
        <v>6111028429</v>
      </c>
    </row>
    <row r="10" spans="1:10" s="9" customFormat="1" ht="21.75" customHeight="1" x14ac:dyDescent="0.2">
      <c r="C10" s="30">
        <v>4</v>
      </c>
      <c r="D10" s="31"/>
      <c r="E10" s="32">
        <v>7830</v>
      </c>
      <c r="F10" s="33">
        <v>240470</v>
      </c>
      <c r="G10" s="33">
        <v>6629653973</v>
      </c>
    </row>
    <row r="11" spans="1:10" ht="21.75" customHeight="1" x14ac:dyDescent="0.15">
      <c r="B11" s="9"/>
      <c r="C11" s="30">
        <v>5</v>
      </c>
      <c r="D11" s="31"/>
      <c r="E11" s="221">
        <v>8227</v>
      </c>
      <c r="F11" s="222">
        <v>257056</v>
      </c>
      <c r="G11" s="222">
        <v>7039427899</v>
      </c>
      <c r="H11" s="9"/>
      <c r="I11" s="9"/>
      <c r="J11" s="9"/>
    </row>
    <row r="12" spans="1:10" ht="15" customHeight="1" x14ac:dyDescent="0.15">
      <c r="B12" s="34"/>
      <c r="C12" s="35"/>
      <c r="D12" s="36"/>
      <c r="E12" s="37"/>
      <c r="F12" s="38"/>
      <c r="G12" s="38"/>
      <c r="H12" s="9"/>
      <c r="I12" s="9"/>
      <c r="J12" s="9"/>
    </row>
    <row r="13" spans="1:10" ht="12" customHeight="1" x14ac:dyDescent="0.15"/>
    <row r="14" spans="1:10" ht="14.25" customHeight="1" x14ac:dyDescent="0.2">
      <c r="B14" s="39" t="s">
        <v>109</v>
      </c>
    </row>
    <row r="15" spans="1:10" ht="16.5" customHeight="1" x14ac:dyDescent="0.15"/>
    <row r="16" spans="1:10" ht="12" customHeight="1" x14ac:dyDescent="0.15"/>
    <row r="17" spans="2:10" s="9" customFormat="1" ht="15" customHeight="1" x14ac:dyDescent="0.2">
      <c r="B17"/>
      <c r="C17"/>
      <c r="D17"/>
      <c r="E17"/>
      <c r="F17"/>
      <c r="G17"/>
      <c r="H17"/>
      <c r="I17"/>
      <c r="J17"/>
    </row>
    <row r="18" spans="2:10" ht="24" customHeight="1" x14ac:dyDescent="0.15"/>
    <row r="19" spans="2:10" s="9" customFormat="1" ht="21.75" customHeight="1" x14ac:dyDescent="0.2">
      <c r="B19"/>
      <c r="C19"/>
      <c r="D19"/>
      <c r="E19"/>
      <c r="F19"/>
      <c r="G19"/>
      <c r="H19"/>
      <c r="I19"/>
      <c r="J19"/>
    </row>
    <row r="20" spans="2:10" s="9" customFormat="1" ht="21.75" customHeight="1" x14ac:dyDescent="0.2">
      <c r="B20"/>
      <c r="C20"/>
      <c r="D20"/>
      <c r="E20"/>
      <c r="F20"/>
      <c r="G20"/>
      <c r="H20"/>
      <c r="I20"/>
      <c r="J20"/>
    </row>
    <row r="21" spans="2:10" s="9" customFormat="1" ht="21.75" customHeight="1" x14ac:dyDescent="0.2">
      <c r="B21"/>
      <c r="C21"/>
      <c r="D21"/>
      <c r="E21"/>
      <c r="F21"/>
      <c r="G21"/>
      <c r="H21"/>
      <c r="I21"/>
      <c r="J21"/>
    </row>
    <row r="22" spans="2:10" s="9" customFormat="1" ht="21.75" customHeight="1" x14ac:dyDescent="0.2">
      <c r="B22"/>
      <c r="C22"/>
      <c r="D22"/>
      <c r="E22"/>
      <c r="F22"/>
      <c r="G22"/>
      <c r="H22"/>
      <c r="I22"/>
      <c r="J22"/>
    </row>
    <row r="23" spans="2:10" s="9" customFormat="1" ht="21.75" customHeight="1" x14ac:dyDescent="0.2">
      <c r="B23"/>
      <c r="C23"/>
      <c r="D23"/>
      <c r="E23"/>
      <c r="F23"/>
      <c r="G23"/>
      <c r="H23"/>
      <c r="I23"/>
      <c r="J23"/>
    </row>
    <row r="24" spans="2:10" s="9" customFormat="1" ht="21.75" customHeight="1" x14ac:dyDescent="0.2">
      <c r="B24"/>
      <c r="C24"/>
      <c r="D24"/>
      <c r="E24"/>
      <c r="F24"/>
      <c r="G24"/>
      <c r="H24"/>
      <c r="I24"/>
      <c r="J24"/>
    </row>
    <row r="25" spans="2:10" s="9" customFormat="1" ht="21.75" customHeight="1" x14ac:dyDescent="0.2">
      <c r="B25"/>
      <c r="C25"/>
      <c r="D25"/>
      <c r="E25"/>
      <c r="F25"/>
      <c r="G25"/>
      <c r="H25"/>
      <c r="I25"/>
      <c r="J25"/>
    </row>
    <row r="26" spans="2:10" ht="12" customHeight="1" x14ac:dyDescent="0.15"/>
    <row r="27" spans="2:10" ht="15" customHeight="1" x14ac:dyDescent="0.15"/>
    <row r="28" spans="2:10" ht="14.25" customHeight="1" x14ac:dyDescent="0.15"/>
    <row r="29" spans="2:10" ht="14.25" customHeight="1" x14ac:dyDescent="0.15"/>
    <row r="30" spans="2:10" ht="16.5" customHeight="1" x14ac:dyDescent="0.15"/>
    <row r="31" spans="2:10" ht="12" customHeight="1" x14ac:dyDescent="0.15"/>
    <row r="32" spans="2:10" s="9" customFormat="1" ht="15" customHeight="1" x14ac:dyDescent="0.2">
      <c r="B32"/>
      <c r="C32"/>
      <c r="D32"/>
      <c r="E32"/>
      <c r="F32"/>
      <c r="G32"/>
      <c r="H32"/>
      <c r="I32"/>
      <c r="J32"/>
    </row>
    <row r="34" spans="2:10" ht="10.5" customHeight="1" x14ac:dyDescent="0.15"/>
    <row r="35" spans="2:10" s="9" customFormat="1" ht="21.75" customHeight="1" x14ac:dyDescent="0.2">
      <c r="B35"/>
      <c r="C35"/>
      <c r="D35"/>
      <c r="E35"/>
      <c r="F35"/>
      <c r="G35"/>
      <c r="H35"/>
      <c r="I35"/>
      <c r="J35"/>
    </row>
    <row r="36" spans="2:10" s="9" customFormat="1" ht="21.75" customHeight="1" x14ac:dyDescent="0.2">
      <c r="B36"/>
      <c r="C36"/>
      <c r="D36"/>
      <c r="E36"/>
      <c r="F36"/>
      <c r="G36"/>
      <c r="H36"/>
      <c r="I36"/>
      <c r="J36"/>
    </row>
    <row r="37" spans="2:10" s="9" customFormat="1" ht="21.75" customHeight="1" x14ac:dyDescent="0.2">
      <c r="B37"/>
      <c r="C37"/>
      <c r="D37"/>
      <c r="E37"/>
      <c r="F37"/>
      <c r="G37"/>
      <c r="H37"/>
      <c r="I37"/>
      <c r="J37"/>
    </row>
    <row r="38" spans="2:10" s="9" customFormat="1" ht="21.75" customHeight="1" x14ac:dyDescent="0.2">
      <c r="B38"/>
      <c r="C38"/>
      <c r="D38"/>
      <c r="E38"/>
      <c r="F38"/>
      <c r="G38"/>
      <c r="H38"/>
      <c r="I38"/>
      <c r="J38"/>
    </row>
    <row r="39" spans="2:10" s="9" customFormat="1" ht="21.75" customHeight="1" x14ac:dyDescent="0.2">
      <c r="B39"/>
      <c r="C39"/>
      <c r="D39"/>
      <c r="E39"/>
      <c r="F39"/>
      <c r="G39"/>
      <c r="H39"/>
      <c r="I39"/>
      <c r="J39"/>
    </row>
    <row r="40" spans="2:10" s="9" customFormat="1" ht="7.5" customHeight="1" x14ac:dyDescent="0.2">
      <c r="B40"/>
      <c r="C40"/>
      <c r="D40"/>
      <c r="E40"/>
      <c r="F40"/>
      <c r="G40"/>
      <c r="H40"/>
      <c r="I40"/>
      <c r="J40"/>
    </row>
    <row r="41" spans="2:10" ht="12" customHeight="1" x14ac:dyDescent="0.15"/>
    <row r="42" spans="2:10" ht="15" customHeight="1" x14ac:dyDescent="0.15"/>
  </sheetData>
  <mergeCells count="2">
    <mergeCell ref="B4:D5"/>
    <mergeCell ref="E4:G4"/>
  </mergeCells>
  <phoneticPr fontId="33"/>
  <hyperlinks>
    <hyperlink ref="A1" location="目次!A2" display="目次へ戻る" xr:uid="{280F0317-B5B4-4FCF-9295-23286AEF0039}"/>
  </hyperlinks>
  <pageMargins left="0.78740157480314954" right="0.78740157480314954" top="0.98425196850393704" bottom="0.9055118110236221" header="0.51181102362204722" footer="0.51181102362204722"/>
  <pageSetup paperSize="9" scale="86" firstPageNumber="47" orientation="portrait" useFirstPageNumber="1" horizontalDpi="4294967292" r:id="rId1"/>
  <headerFooter scaleWithDoc="0" alignWithMargins="0">
    <oddHeader>&amp;C&amp;"ＭＳ ゴシック,regular"&amp;11８　社会保障</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35C5C-42C4-4C4C-8260-6E91440012AA}">
  <sheetPr codeName="Sheet4">
    <tabColor theme="5" tint="0.39997558519241921"/>
  </sheetPr>
  <dimension ref="A1:L41"/>
  <sheetViews>
    <sheetView showGridLines="0" zoomScaleNormal="100" zoomScaleSheetLayoutView="100" workbookViewId="0"/>
  </sheetViews>
  <sheetFormatPr defaultColWidth="9" defaultRowHeight="12" x14ac:dyDescent="0.15"/>
  <cols>
    <col min="1" max="1" width="10.59765625" style="6" customWidth="1"/>
    <col min="2" max="2" width="3.3984375" style="6" customWidth="1"/>
    <col min="3" max="3" width="6" style="6" customWidth="1"/>
    <col min="4" max="4" width="21" style="6" customWidth="1"/>
    <col min="5" max="8" width="11.59765625" style="6" customWidth="1"/>
    <col min="9" max="12" width="13.69921875" style="6" customWidth="1"/>
    <col min="13" max="13" width="9" style="6" bestFit="1"/>
    <col min="14" max="16384" width="9" style="6"/>
  </cols>
  <sheetData>
    <row r="1" spans="1:12" ht="15.9" customHeight="1" x14ac:dyDescent="0.2">
      <c r="A1" s="7" t="s">
        <v>78</v>
      </c>
    </row>
    <row r="2" spans="1:12" ht="16.5" customHeight="1" x14ac:dyDescent="0.2">
      <c r="B2" s="8" t="s">
        <v>86</v>
      </c>
    </row>
    <row r="3" spans="1:12" ht="12" customHeight="1" x14ac:dyDescent="0.15">
      <c r="I3" s="311"/>
      <c r="J3" s="311"/>
      <c r="K3" s="311"/>
      <c r="L3" s="311"/>
    </row>
    <row r="4" spans="1:12" s="9" customFormat="1" ht="21" customHeight="1" x14ac:dyDescent="0.2">
      <c r="B4" s="308" t="s">
        <v>79</v>
      </c>
      <c r="C4" s="307"/>
      <c r="D4" s="307"/>
      <c r="E4" s="11" t="s">
        <v>317</v>
      </c>
      <c r="F4" s="12">
        <v>29</v>
      </c>
      <c r="G4" s="12">
        <v>30</v>
      </c>
      <c r="H4" s="12" t="s">
        <v>318</v>
      </c>
    </row>
    <row r="5" spans="1:12" s="9" customFormat="1" ht="18" customHeight="1" x14ac:dyDescent="0.2">
      <c r="B5" s="312" t="s">
        <v>111</v>
      </c>
      <c r="C5" s="307" t="s">
        <v>112</v>
      </c>
      <c r="D5" s="307"/>
      <c r="E5" s="40">
        <v>16475</v>
      </c>
      <c r="F5" s="41">
        <v>16038</v>
      </c>
      <c r="G5" s="41">
        <v>15837</v>
      </c>
      <c r="H5" s="45">
        <v>15572</v>
      </c>
    </row>
    <row r="6" spans="1:12" s="9" customFormat="1" ht="18" customHeight="1" x14ac:dyDescent="0.2">
      <c r="B6" s="313"/>
      <c r="C6" s="307" t="s">
        <v>115</v>
      </c>
      <c r="D6" s="307"/>
      <c r="E6" s="40">
        <v>9675</v>
      </c>
      <c r="F6" s="41">
        <v>9382</v>
      </c>
      <c r="G6" s="41">
        <v>9302</v>
      </c>
      <c r="H6" s="45">
        <v>9230</v>
      </c>
    </row>
    <row r="7" spans="1:12" s="9" customFormat="1" ht="18" customHeight="1" x14ac:dyDescent="0.2">
      <c r="B7" s="314"/>
      <c r="C7" s="307" t="s">
        <v>116</v>
      </c>
      <c r="D7" s="307"/>
      <c r="E7" s="43">
        <v>6800</v>
      </c>
      <c r="F7" s="43">
        <v>6656</v>
      </c>
      <c r="G7" s="43">
        <v>6535</v>
      </c>
      <c r="H7" s="17">
        <v>6342</v>
      </c>
    </row>
    <row r="8" spans="1:12" s="9" customFormat="1" ht="18" customHeight="1" x14ac:dyDescent="0.2">
      <c r="B8" s="313" t="s">
        <v>117</v>
      </c>
      <c r="C8" s="315" t="s">
        <v>112</v>
      </c>
      <c r="D8" s="307"/>
      <c r="E8" s="40">
        <v>13418</v>
      </c>
      <c r="F8" s="41">
        <v>13989</v>
      </c>
      <c r="G8" s="41">
        <v>14278</v>
      </c>
      <c r="H8" s="45">
        <v>14538</v>
      </c>
      <c r="J8" s="33"/>
      <c r="K8" s="44"/>
    </row>
    <row r="9" spans="1:12" s="9" customFormat="1" ht="18" customHeight="1" x14ac:dyDescent="0.2">
      <c r="B9" s="313"/>
      <c r="C9" s="307"/>
      <c r="D9" s="307"/>
      <c r="E9" s="40">
        <v>2</v>
      </c>
      <c r="F9" s="41">
        <v>2</v>
      </c>
      <c r="G9" s="41">
        <v>2</v>
      </c>
      <c r="H9" s="45">
        <v>1</v>
      </c>
    </row>
    <row r="10" spans="1:12" s="9" customFormat="1" ht="18" customHeight="1" x14ac:dyDescent="0.2">
      <c r="B10" s="313"/>
      <c r="C10" s="315" t="s">
        <v>119</v>
      </c>
      <c r="D10" s="315" t="s">
        <v>120</v>
      </c>
      <c r="E10" s="40">
        <v>12763</v>
      </c>
      <c r="F10" s="41">
        <v>13290</v>
      </c>
      <c r="G10" s="41">
        <v>13534</v>
      </c>
      <c r="H10" s="45">
        <v>13727</v>
      </c>
    </row>
    <row r="11" spans="1:12" s="9" customFormat="1" ht="18" customHeight="1" x14ac:dyDescent="0.2">
      <c r="B11" s="313"/>
      <c r="C11" s="307"/>
      <c r="D11" s="307"/>
      <c r="E11" s="40">
        <v>2</v>
      </c>
      <c r="F11" s="41">
        <v>2</v>
      </c>
      <c r="G11" s="41">
        <v>2</v>
      </c>
      <c r="H11" s="45">
        <v>1</v>
      </c>
    </row>
    <row r="12" spans="1:12" s="9" customFormat="1" ht="18" customHeight="1" x14ac:dyDescent="0.2">
      <c r="B12" s="313"/>
      <c r="C12" s="307"/>
      <c r="D12" s="316" t="s">
        <v>123</v>
      </c>
      <c r="E12" s="40">
        <v>651889</v>
      </c>
      <c r="F12" s="41">
        <v>647013</v>
      </c>
      <c r="G12" s="41">
        <v>648988</v>
      </c>
      <c r="H12" s="45">
        <v>651278</v>
      </c>
    </row>
    <row r="13" spans="1:12" s="9" customFormat="1" ht="18" customHeight="1" x14ac:dyDescent="0.2">
      <c r="B13" s="313"/>
      <c r="C13" s="307"/>
      <c r="D13" s="317"/>
      <c r="E13" s="40">
        <v>417432</v>
      </c>
      <c r="F13" s="41">
        <v>417018</v>
      </c>
      <c r="G13" s="41">
        <v>347960</v>
      </c>
      <c r="H13" s="45">
        <v>500640</v>
      </c>
    </row>
    <row r="14" spans="1:12" s="9" customFormat="1" ht="18" customHeight="1" x14ac:dyDescent="0.2">
      <c r="B14" s="313"/>
      <c r="C14" s="315" t="s">
        <v>122</v>
      </c>
      <c r="D14" s="10" t="s">
        <v>120</v>
      </c>
      <c r="E14" s="40">
        <v>580</v>
      </c>
      <c r="F14" s="41">
        <v>604</v>
      </c>
      <c r="G14" s="41">
        <v>621</v>
      </c>
      <c r="H14" s="45">
        <v>682</v>
      </c>
    </row>
    <row r="15" spans="1:12" s="9" customFormat="1" ht="18" customHeight="1" x14ac:dyDescent="0.2">
      <c r="B15" s="313"/>
      <c r="C15" s="307"/>
      <c r="D15" s="10" t="s">
        <v>123</v>
      </c>
      <c r="E15" s="40">
        <v>854136</v>
      </c>
      <c r="F15" s="41">
        <v>849263</v>
      </c>
      <c r="G15" s="41">
        <v>852243</v>
      </c>
      <c r="H15" s="45">
        <v>853684</v>
      </c>
    </row>
    <row r="16" spans="1:12" s="9" customFormat="1" ht="18" customHeight="1" x14ac:dyDescent="0.2">
      <c r="B16" s="313"/>
      <c r="C16" s="315" t="s">
        <v>124</v>
      </c>
      <c r="D16" s="10" t="s">
        <v>120</v>
      </c>
      <c r="E16" s="40">
        <v>73</v>
      </c>
      <c r="F16" s="41">
        <v>94</v>
      </c>
      <c r="G16" s="41">
        <v>122</v>
      </c>
      <c r="H16" s="45">
        <v>128</v>
      </c>
    </row>
    <row r="17" spans="2:10" s="9" customFormat="1" ht="18" customHeight="1" x14ac:dyDescent="0.2">
      <c r="B17" s="313"/>
      <c r="C17" s="307"/>
      <c r="D17" s="10" t="s">
        <v>126</v>
      </c>
      <c r="E17" s="40">
        <v>820853</v>
      </c>
      <c r="F17" s="41">
        <v>800502</v>
      </c>
      <c r="G17" s="41">
        <v>801434</v>
      </c>
      <c r="H17" s="45">
        <v>796022</v>
      </c>
    </row>
    <row r="18" spans="2:10" s="9" customFormat="1" ht="18" customHeight="1" x14ac:dyDescent="0.2">
      <c r="B18" s="313"/>
      <c r="C18" s="315" t="s">
        <v>127</v>
      </c>
      <c r="D18" s="10" t="s">
        <v>120</v>
      </c>
      <c r="E18" s="40">
        <v>2</v>
      </c>
      <c r="F18" s="41">
        <v>1</v>
      </c>
      <c r="G18" s="41">
        <v>1</v>
      </c>
      <c r="H18" s="45">
        <v>1</v>
      </c>
    </row>
    <row r="19" spans="2:10" s="9" customFormat="1" ht="18" customHeight="1" x14ac:dyDescent="0.2">
      <c r="B19" s="314"/>
      <c r="C19" s="307"/>
      <c r="D19" s="10" t="s">
        <v>126</v>
      </c>
      <c r="E19" s="43">
        <v>501581</v>
      </c>
      <c r="F19" s="43">
        <v>452969</v>
      </c>
      <c r="G19" s="43">
        <v>452969</v>
      </c>
      <c r="H19" s="17">
        <v>453434</v>
      </c>
    </row>
    <row r="20" spans="2:10" ht="24.9" customHeight="1" x14ac:dyDescent="0.15"/>
    <row r="21" spans="2:10" ht="21" customHeight="1" x14ac:dyDescent="0.15">
      <c r="B21" s="308" t="s">
        <v>79</v>
      </c>
      <c r="C21" s="307"/>
      <c r="D21" s="307"/>
      <c r="E21" s="11">
        <v>2</v>
      </c>
      <c r="F21" s="12">
        <v>3</v>
      </c>
      <c r="G21" s="12">
        <v>4</v>
      </c>
      <c r="H21" s="12">
        <v>5</v>
      </c>
    </row>
    <row r="22" spans="2:10" ht="18" customHeight="1" x14ac:dyDescent="0.15">
      <c r="B22" s="312" t="s">
        <v>111</v>
      </c>
      <c r="C22" s="307" t="s">
        <v>112</v>
      </c>
      <c r="D22" s="307"/>
      <c r="E22" s="45">
        <v>15498</v>
      </c>
      <c r="F22" s="45">
        <v>15104</v>
      </c>
      <c r="G22" s="45">
        <v>14755</v>
      </c>
      <c r="H22" s="223">
        <v>14518</v>
      </c>
    </row>
    <row r="23" spans="2:10" ht="18" customHeight="1" x14ac:dyDescent="0.15">
      <c r="B23" s="313"/>
      <c r="C23" s="307" t="s">
        <v>115</v>
      </c>
      <c r="D23" s="307"/>
      <c r="E23" s="45">
        <v>9336</v>
      </c>
      <c r="F23" s="45">
        <v>9239</v>
      </c>
      <c r="G23" s="45">
        <v>9136</v>
      </c>
      <c r="H23" s="224">
        <v>9140</v>
      </c>
    </row>
    <row r="24" spans="2:10" ht="18" customHeight="1" x14ac:dyDescent="0.15">
      <c r="B24" s="314"/>
      <c r="C24" s="307" t="s">
        <v>116</v>
      </c>
      <c r="D24" s="307"/>
      <c r="E24" s="17">
        <v>6162</v>
      </c>
      <c r="F24" s="17">
        <v>5865</v>
      </c>
      <c r="G24" s="17">
        <v>5619</v>
      </c>
      <c r="H24" s="225">
        <v>5378</v>
      </c>
      <c r="I24" s="9"/>
      <c r="J24" s="9"/>
    </row>
    <row r="25" spans="2:10" ht="18" customHeight="1" x14ac:dyDescent="0.15">
      <c r="B25" s="313" t="s">
        <v>117</v>
      </c>
      <c r="C25" s="315" t="s">
        <v>112</v>
      </c>
      <c r="D25" s="307"/>
      <c r="E25" s="45">
        <v>14735</v>
      </c>
      <c r="F25" s="45">
        <v>14795</v>
      </c>
      <c r="G25" s="45">
        <v>14925</v>
      </c>
      <c r="H25" s="224">
        <v>15123</v>
      </c>
    </row>
    <row r="26" spans="2:10" ht="18" customHeight="1" x14ac:dyDescent="0.15">
      <c r="B26" s="313"/>
      <c r="C26" s="307"/>
      <c r="D26" s="307"/>
      <c r="E26" s="45">
        <v>1</v>
      </c>
      <c r="F26" s="45">
        <v>1</v>
      </c>
      <c r="G26" s="45">
        <v>1</v>
      </c>
      <c r="H26" s="224">
        <v>1</v>
      </c>
    </row>
    <row r="27" spans="2:10" ht="18" customHeight="1" x14ac:dyDescent="0.15">
      <c r="B27" s="313"/>
      <c r="C27" s="315" t="s">
        <v>119</v>
      </c>
      <c r="D27" s="315" t="s">
        <v>120</v>
      </c>
      <c r="E27" s="45">
        <v>13914</v>
      </c>
      <c r="F27" s="45">
        <v>13972</v>
      </c>
      <c r="G27" s="45">
        <v>14076</v>
      </c>
      <c r="H27" s="224">
        <v>14217</v>
      </c>
    </row>
    <row r="28" spans="2:10" ht="18" customHeight="1" x14ac:dyDescent="0.15">
      <c r="B28" s="313"/>
      <c r="C28" s="307"/>
      <c r="D28" s="307"/>
      <c r="E28" s="45">
        <v>1</v>
      </c>
      <c r="F28" s="45">
        <v>1</v>
      </c>
      <c r="G28" s="45">
        <v>1</v>
      </c>
      <c r="H28" s="224">
        <v>1</v>
      </c>
    </row>
    <row r="29" spans="2:10" ht="18" customHeight="1" x14ac:dyDescent="0.15">
      <c r="B29" s="313"/>
      <c r="C29" s="307"/>
      <c r="D29" s="316" t="s">
        <v>123</v>
      </c>
      <c r="E29" s="45">
        <v>655032.84856978583</v>
      </c>
      <c r="F29" s="45">
        <v>656363.31963927858</v>
      </c>
      <c r="G29" s="45">
        <v>654224</v>
      </c>
      <c r="H29" s="224">
        <v>669000</v>
      </c>
    </row>
    <row r="30" spans="2:10" ht="18" customHeight="1" x14ac:dyDescent="0.15">
      <c r="B30" s="313"/>
      <c r="C30" s="307"/>
      <c r="D30" s="317"/>
      <c r="E30" s="45">
        <v>503520</v>
      </c>
      <c r="F30" s="45">
        <v>503520</v>
      </c>
      <c r="G30" s="45">
        <v>502080</v>
      </c>
      <c r="H30" s="224">
        <v>515040</v>
      </c>
    </row>
    <row r="31" spans="2:10" ht="18" customHeight="1" x14ac:dyDescent="0.15">
      <c r="B31" s="313"/>
      <c r="C31" s="315" t="s">
        <v>122</v>
      </c>
      <c r="D31" s="10" t="s">
        <v>120</v>
      </c>
      <c r="E31" s="45">
        <v>688</v>
      </c>
      <c r="F31" s="45">
        <v>705</v>
      </c>
      <c r="G31" s="45">
        <v>718</v>
      </c>
      <c r="H31" s="224">
        <v>770</v>
      </c>
    </row>
    <row r="32" spans="2:10" ht="18" customHeight="1" x14ac:dyDescent="0.15">
      <c r="B32" s="313"/>
      <c r="C32" s="307"/>
      <c r="D32" s="10" t="s">
        <v>126</v>
      </c>
      <c r="E32" s="45">
        <v>855683.03052325582</v>
      </c>
      <c r="F32" s="45">
        <v>855921.84397163126</v>
      </c>
      <c r="G32" s="45">
        <v>853170</v>
      </c>
      <c r="H32" s="224">
        <v>867517</v>
      </c>
    </row>
    <row r="33" spans="2:8" ht="18" customHeight="1" x14ac:dyDescent="0.15">
      <c r="B33" s="313"/>
      <c r="C33" s="315" t="s">
        <v>124</v>
      </c>
      <c r="D33" s="10" t="s">
        <v>120</v>
      </c>
      <c r="E33" s="45">
        <v>133</v>
      </c>
      <c r="F33" s="45">
        <v>118</v>
      </c>
      <c r="G33" s="45">
        <v>129</v>
      </c>
      <c r="H33" s="224">
        <v>134</v>
      </c>
    </row>
    <row r="34" spans="2:8" ht="18" customHeight="1" x14ac:dyDescent="0.15">
      <c r="B34" s="313"/>
      <c r="C34" s="307"/>
      <c r="D34" s="10" t="s">
        <v>126</v>
      </c>
      <c r="E34" s="45">
        <v>799996.98496240599</v>
      </c>
      <c r="F34" s="45">
        <v>789099.1610169491</v>
      </c>
      <c r="G34" s="45">
        <v>776681</v>
      </c>
      <c r="H34" s="224">
        <v>789960</v>
      </c>
    </row>
    <row r="35" spans="2:8" ht="18" customHeight="1" x14ac:dyDescent="0.15">
      <c r="B35" s="313"/>
      <c r="C35" s="315" t="s">
        <v>127</v>
      </c>
      <c r="D35" s="10" t="s">
        <v>120</v>
      </c>
      <c r="E35" s="45" t="s">
        <v>40</v>
      </c>
      <c r="F35" s="46" t="s">
        <v>40</v>
      </c>
      <c r="G35" s="46">
        <v>2</v>
      </c>
      <c r="H35" s="226">
        <v>2</v>
      </c>
    </row>
    <row r="36" spans="2:8" ht="18" customHeight="1" x14ac:dyDescent="0.15">
      <c r="B36" s="314"/>
      <c r="C36" s="307"/>
      <c r="D36" s="10" t="s">
        <v>126</v>
      </c>
      <c r="E36" s="17" t="s">
        <v>40</v>
      </c>
      <c r="F36" s="47" t="s">
        <v>40</v>
      </c>
      <c r="G36" s="47">
        <v>343934</v>
      </c>
      <c r="H36" s="227">
        <v>351540</v>
      </c>
    </row>
    <row r="37" spans="2:8" ht="12" customHeight="1" x14ac:dyDescent="0.15">
      <c r="B37" s="42"/>
      <c r="C37" s="30"/>
      <c r="D37" s="48"/>
      <c r="E37" s="33"/>
      <c r="F37" s="33"/>
      <c r="G37" s="33"/>
      <c r="H37" s="49"/>
    </row>
    <row r="38" spans="2:8" ht="12" customHeight="1" x14ac:dyDescent="0.15">
      <c r="B38" s="6" t="s">
        <v>129</v>
      </c>
    </row>
    <row r="39" spans="2:8" ht="12" customHeight="1" x14ac:dyDescent="0.15">
      <c r="B39" s="6" t="s">
        <v>131</v>
      </c>
    </row>
    <row r="40" spans="2:8" x14ac:dyDescent="0.15">
      <c r="B40" s="6" t="s">
        <v>132</v>
      </c>
    </row>
    <row r="41" spans="2:8" x14ac:dyDescent="0.15">
      <c r="B41" s="6" t="s">
        <v>133</v>
      </c>
      <c r="D41" s="9"/>
    </row>
  </sheetData>
  <mergeCells count="27">
    <mergeCell ref="C31:C32"/>
    <mergeCell ref="C33:C34"/>
    <mergeCell ref="C35:C36"/>
    <mergeCell ref="B21:D21"/>
    <mergeCell ref="B22:B24"/>
    <mergeCell ref="C22:D22"/>
    <mergeCell ref="C23:D23"/>
    <mergeCell ref="C24:D24"/>
    <mergeCell ref="B25:B36"/>
    <mergeCell ref="C25:D26"/>
    <mergeCell ref="C27:C30"/>
    <mergeCell ref="D27:D28"/>
    <mergeCell ref="D29:D30"/>
    <mergeCell ref="B8:B19"/>
    <mergeCell ref="C8:D9"/>
    <mergeCell ref="C10:C13"/>
    <mergeCell ref="D10:D11"/>
    <mergeCell ref="D12:D13"/>
    <mergeCell ref="C14:C15"/>
    <mergeCell ref="C16:C17"/>
    <mergeCell ref="C18:C19"/>
    <mergeCell ref="I3:L3"/>
    <mergeCell ref="B4:D4"/>
    <mergeCell ref="B5:B7"/>
    <mergeCell ref="C5:D5"/>
    <mergeCell ref="C6:D6"/>
    <mergeCell ref="C7:D7"/>
  </mergeCells>
  <phoneticPr fontId="33"/>
  <hyperlinks>
    <hyperlink ref="A1" location="目次!A2" display="目次へ戻る" xr:uid="{5183B450-AD9E-4DB8-AA3C-A0CAF749AB3E}"/>
  </hyperlinks>
  <pageMargins left="0.78740157480314954" right="0.98425196850393704" top="0.98425196850393704" bottom="0.98425196850393704" header="0.51181102362204722" footer="0.51181102362204722"/>
  <pageSetup paperSize="9" firstPageNumber="35" orientation="portrait" useFirstPageNumber="1" r:id="rId1"/>
  <headerFooter scaleWithDoc="0" alignWithMargins="0">
    <oddHeader>&amp;C&amp;"ＭＳ ゴシック,regular"&amp;11８　社会保障</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11E2E-D566-49B5-B788-86C52E3DBAFD}">
  <sheetPr codeName="Sheet1">
    <tabColor theme="5" tint="0.39997558519241921"/>
  </sheetPr>
  <dimension ref="A1:J42"/>
  <sheetViews>
    <sheetView showGridLines="0" zoomScaleNormal="100" zoomScaleSheetLayoutView="100" workbookViewId="0">
      <selection activeCell="B2" sqref="B2"/>
    </sheetView>
  </sheetViews>
  <sheetFormatPr defaultColWidth="9" defaultRowHeight="12" x14ac:dyDescent="0.15"/>
  <cols>
    <col min="1" max="1" width="10.59765625" style="6" customWidth="1"/>
    <col min="2" max="2" width="4.3984375" style="6" customWidth="1"/>
    <col min="3" max="4" width="2.69921875" style="6" customWidth="1"/>
    <col min="5" max="10" width="10.59765625" style="6" customWidth="1"/>
    <col min="11" max="11" width="9" style="6" bestFit="1"/>
    <col min="12" max="16384" width="9" style="6"/>
  </cols>
  <sheetData>
    <row r="1" spans="1:10" ht="15.75" customHeight="1" x14ac:dyDescent="0.2">
      <c r="A1" s="24" t="s">
        <v>93</v>
      </c>
    </row>
    <row r="2" spans="1:10" ht="16.5" customHeight="1" x14ac:dyDescent="0.2">
      <c r="B2" s="8" t="s">
        <v>134</v>
      </c>
    </row>
    <row r="3" spans="1:10" ht="12" customHeight="1" x14ac:dyDescent="0.15"/>
    <row r="4" spans="1:10" ht="12" customHeight="1" x14ac:dyDescent="0.15">
      <c r="B4" s="6" t="s">
        <v>136</v>
      </c>
      <c r="I4" s="322" t="s">
        <v>138</v>
      </c>
      <c r="J4" s="322"/>
    </row>
    <row r="5" spans="1:10" ht="24.9" customHeight="1" x14ac:dyDescent="0.15">
      <c r="B5" s="308" t="s">
        <v>140</v>
      </c>
      <c r="C5" s="307"/>
      <c r="D5" s="307"/>
      <c r="E5" s="10" t="s">
        <v>112</v>
      </c>
      <c r="F5" s="10" t="s">
        <v>57</v>
      </c>
      <c r="G5" s="10" t="s">
        <v>142</v>
      </c>
      <c r="H5" s="15" t="s">
        <v>143</v>
      </c>
      <c r="I5" s="10" t="s">
        <v>135</v>
      </c>
      <c r="J5" s="12" t="s">
        <v>144</v>
      </c>
    </row>
    <row r="6" spans="1:10" ht="16.5" customHeight="1" x14ac:dyDescent="0.15">
      <c r="B6" s="9" t="s">
        <v>145</v>
      </c>
      <c r="C6" s="30">
        <v>4</v>
      </c>
      <c r="D6" s="31" t="s">
        <v>319</v>
      </c>
      <c r="E6" s="32">
        <f>SUM(F6:J6)</f>
        <v>1498</v>
      </c>
      <c r="F6" s="49">
        <v>90</v>
      </c>
      <c r="G6" s="49">
        <v>120</v>
      </c>
      <c r="H6" s="49">
        <v>29</v>
      </c>
      <c r="I6" s="49">
        <v>771</v>
      </c>
      <c r="J6" s="49">
        <v>488</v>
      </c>
    </row>
    <row r="7" spans="1:10" ht="16.5" customHeight="1" x14ac:dyDescent="0.15">
      <c r="B7" s="9"/>
      <c r="C7" s="30">
        <v>5</v>
      </c>
      <c r="D7" s="31"/>
      <c r="E7" s="32">
        <f>SUM(F7:J7)</f>
        <v>1500</v>
      </c>
      <c r="F7" s="49">
        <v>90</v>
      </c>
      <c r="G7" s="49">
        <v>114</v>
      </c>
      <c r="H7" s="49">
        <v>30</v>
      </c>
      <c r="I7" s="49">
        <v>751</v>
      </c>
      <c r="J7" s="49">
        <v>515</v>
      </c>
    </row>
    <row r="8" spans="1:10" ht="16.5" customHeight="1" x14ac:dyDescent="0.15">
      <c r="B8" s="34"/>
      <c r="C8" s="35">
        <v>6</v>
      </c>
      <c r="D8" s="36"/>
      <c r="E8" s="230">
        <f>SUM(F8:J8)</f>
        <v>1489</v>
      </c>
      <c r="F8" s="231">
        <v>84</v>
      </c>
      <c r="G8" s="231">
        <v>120</v>
      </c>
      <c r="H8" s="231">
        <v>29</v>
      </c>
      <c r="I8" s="231">
        <v>727</v>
      </c>
      <c r="J8" s="231">
        <v>529</v>
      </c>
    </row>
    <row r="9" spans="1:10" ht="14.25" customHeight="1" x14ac:dyDescent="0.15"/>
    <row r="10" spans="1:10" ht="12" customHeight="1" x14ac:dyDescent="0.15">
      <c r="B10" s="6" t="s">
        <v>34</v>
      </c>
      <c r="H10" s="322" t="s">
        <v>138</v>
      </c>
      <c r="I10" s="311"/>
    </row>
    <row r="11" spans="1:10" ht="16.5" customHeight="1" x14ac:dyDescent="0.15">
      <c r="B11" s="308" t="s">
        <v>140</v>
      </c>
      <c r="C11" s="307"/>
      <c r="D11" s="307"/>
      <c r="E11" s="10" t="s">
        <v>112</v>
      </c>
      <c r="F11" s="10" t="s">
        <v>150</v>
      </c>
      <c r="G11" s="10" t="s">
        <v>150</v>
      </c>
      <c r="H11" s="15" t="s">
        <v>151</v>
      </c>
      <c r="I11" s="12" t="s">
        <v>152</v>
      </c>
      <c r="J11" s="30"/>
    </row>
    <row r="12" spans="1:10" ht="16.5" customHeight="1" x14ac:dyDescent="0.15">
      <c r="B12" s="30" t="s">
        <v>145</v>
      </c>
      <c r="C12" s="30">
        <f>C6</f>
        <v>4</v>
      </c>
      <c r="D12" s="9" t="s">
        <v>147</v>
      </c>
      <c r="E12" s="51">
        <f>SUM(F12:I12)</f>
        <v>459</v>
      </c>
      <c r="F12" s="29">
        <v>102</v>
      </c>
      <c r="G12" s="52">
        <v>93</v>
      </c>
      <c r="H12" s="29">
        <v>112</v>
      </c>
      <c r="I12" s="29">
        <v>152</v>
      </c>
      <c r="J12" s="30"/>
    </row>
    <row r="13" spans="1:10" ht="16.5" customHeight="1" x14ac:dyDescent="0.15">
      <c r="B13" s="9"/>
      <c r="C13" s="30">
        <f>C7</f>
        <v>5</v>
      </c>
      <c r="D13" s="9"/>
      <c r="E13" s="51">
        <f>SUM(F13:I13)</f>
        <v>463</v>
      </c>
      <c r="F13" s="29">
        <v>100</v>
      </c>
      <c r="G13" s="52">
        <v>103</v>
      </c>
      <c r="H13" s="29">
        <v>112</v>
      </c>
      <c r="I13" s="29">
        <v>148</v>
      </c>
    </row>
    <row r="14" spans="1:10" ht="16.5" customHeight="1" x14ac:dyDescent="0.15">
      <c r="B14" s="34"/>
      <c r="C14" s="35">
        <f>C8</f>
        <v>6</v>
      </c>
      <c r="D14" s="35"/>
      <c r="E14" s="232">
        <f>SUM(F14:I14)</f>
        <v>484</v>
      </c>
      <c r="F14" s="233">
        <v>101</v>
      </c>
      <c r="G14" s="234">
        <v>108</v>
      </c>
      <c r="H14" s="233">
        <v>115</v>
      </c>
      <c r="I14" s="233">
        <v>160</v>
      </c>
    </row>
    <row r="15" spans="1:10" ht="14.25" customHeight="1" x14ac:dyDescent="0.15">
      <c r="B15" s="9"/>
      <c r="C15" s="9"/>
      <c r="D15" s="9"/>
      <c r="E15" s="9"/>
      <c r="F15" s="9"/>
      <c r="G15" s="9"/>
      <c r="H15" s="9"/>
    </row>
    <row r="16" spans="1:10" ht="12" customHeight="1" x14ac:dyDescent="0.15">
      <c r="B16" s="9" t="s">
        <v>153</v>
      </c>
      <c r="C16" s="9"/>
      <c r="D16" s="9"/>
      <c r="E16" s="9"/>
      <c r="F16" s="9"/>
      <c r="G16" s="311" t="s">
        <v>138</v>
      </c>
      <c r="H16" s="311"/>
    </row>
    <row r="17" spans="2:10" ht="16.5" customHeight="1" x14ac:dyDescent="0.15">
      <c r="B17" s="308" t="s">
        <v>140</v>
      </c>
      <c r="C17" s="307"/>
      <c r="D17" s="307"/>
      <c r="E17" s="10" t="s">
        <v>112</v>
      </c>
      <c r="F17" s="10" t="s">
        <v>155</v>
      </c>
      <c r="G17" s="10" t="s">
        <v>156</v>
      </c>
      <c r="H17" s="53" t="s">
        <v>157</v>
      </c>
      <c r="I17" s="30"/>
      <c r="J17" s="30"/>
    </row>
    <row r="18" spans="2:10" ht="16.5" customHeight="1" x14ac:dyDescent="0.15">
      <c r="B18" s="30" t="s">
        <v>145</v>
      </c>
      <c r="C18" s="30">
        <f>C12</f>
        <v>4</v>
      </c>
      <c r="D18" s="9" t="s">
        <v>147</v>
      </c>
      <c r="E18" s="228">
        <f>SUM(F18:H18)</f>
        <v>700</v>
      </c>
      <c r="F18" s="229">
        <v>50</v>
      </c>
      <c r="G18" s="229">
        <v>421</v>
      </c>
      <c r="H18" s="229">
        <v>229</v>
      </c>
      <c r="I18" s="30"/>
      <c r="J18" s="30"/>
    </row>
    <row r="19" spans="2:10" ht="16.5" customHeight="1" x14ac:dyDescent="0.15">
      <c r="B19" s="9"/>
      <c r="C19" s="30">
        <f>C13</f>
        <v>5</v>
      </c>
      <c r="D19" s="9"/>
      <c r="E19" s="51">
        <f>SUM(F19:H19)</f>
        <v>769</v>
      </c>
      <c r="F19" s="29">
        <v>57</v>
      </c>
      <c r="G19" s="29">
        <v>449</v>
      </c>
      <c r="H19" s="29">
        <v>263</v>
      </c>
    </row>
    <row r="20" spans="2:10" ht="16.5" customHeight="1" x14ac:dyDescent="0.15">
      <c r="B20" s="34"/>
      <c r="C20" s="35">
        <f>C14</f>
        <v>6</v>
      </c>
      <c r="D20" s="34"/>
      <c r="E20" s="235">
        <f>SUM(F20:H20)</f>
        <v>859</v>
      </c>
      <c r="F20" s="236">
        <v>56</v>
      </c>
      <c r="G20" s="233">
        <v>504</v>
      </c>
      <c r="H20" s="233">
        <v>299</v>
      </c>
    </row>
    <row r="21" spans="2:10" ht="12" customHeight="1" x14ac:dyDescent="0.15">
      <c r="B21" s="9"/>
      <c r="C21" s="30"/>
      <c r="D21" s="9"/>
      <c r="E21" s="9"/>
      <c r="F21" s="29"/>
      <c r="G21" s="29"/>
      <c r="H21" s="29"/>
    </row>
    <row r="22" spans="2:10" ht="12" customHeight="1" x14ac:dyDescent="0.15">
      <c r="B22" s="6" t="s">
        <v>54</v>
      </c>
      <c r="C22" s="30"/>
      <c r="D22" s="9"/>
      <c r="E22" s="9"/>
      <c r="F22" s="29"/>
      <c r="G22" s="29"/>
      <c r="H22" s="29"/>
    </row>
    <row r="23" spans="2:10" ht="14.25" customHeight="1" x14ac:dyDescent="0.2">
      <c r="B23" s="9" t="s">
        <v>337</v>
      </c>
      <c r="C23" s="54"/>
      <c r="D23" s="54"/>
      <c r="E23" s="54"/>
      <c r="F23" s="54"/>
      <c r="G23" s="54"/>
      <c r="H23" s="54"/>
      <c r="I23" s="54"/>
      <c r="J23" s="54"/>
    </row>
    <row r="24" spans="2:10" ht="14.25" customHeight="1" x14ac:dyDescent="0.2">
      <c r="B24" s="9"/>
      <c r="C24" s="54"/>
      <c r="D24" s="54"/>
      <c r="E24" s="54"/>
      <c r="F24" s="54"/>
      <c r="G24" s="54"/>
      <c r="H24" s="54"/>
      <c r="I24" s="54"/>
      <c r="J24" s="54"/>
    </row>
    <row r="25" spans="2:10" ht="14.25" customHeight="1" x14ac:dyDescent="0.2">
      <c r="B25" s="55"/>
      <c r="C25" s="54"/>
      <c r="D25" s="54"/>
      <c r="E25" s="54"/>
      <c r="F25" s="54"/>
      <c r="G25" s="54"/>
      <c r="H25" s="54"/>
      <c r="I25" s="54"/>
      <c r="J25" s="54"/>
    </row>
    <row r="26" spans="2:10" ht="16.5" customHeight="1" x14ac:dyDescent="0.15">
      <c r="B26" s="56" t="s">
        <v>158</v>
      </c>
      <c r="C26" s="56"/>
      <c r="D26" s="57"/>
      <c r="E26" s="57"/>
      <c r="F26" s="57"/>
      <c r="G26" s="57"/>
      <c r="H26" s="58"/>
    </row>
    <row r="27" spans="2:10" ht="12" customHeight="1" x14ac:dyDescent="0.15">
      <c r="B27" s="57"/>
      <c r="C27" s="57"/>
      <c r="D27" s="57"/>
      <c r="E27" s="57"/>
      <c r="F27" s="57"/>
      <c r="G27" s="57"/>
      <c r="H27" s="58"/>
    </row>
    <row r="28" spans="2:10" ht="24.9" customHeight="1" x14ac:dyDescent="0.15">
      <c r="B28" s="323" t="s">
        <v>159</v>
      </c>
      <c r="C28" s="323"/>
      <c r="D28" s="323"/>
      <c r="E28" s="323"/>
      <c r="F28" s="323"/>
      <c r="G28" s="59" t="s">
        <v>320</v>
      </c>
      <c r="H28" s="59">
        <v>3</v>
      </c>
      <c r="I28" s="59">
        <v>4</v>
      </c>
      <c r="J28" s="59">
        <v>5</v>
      </c>
    </row>
    <row r="29" spans="2:10" ht="12" customHeight="1" x14ac:dyDescent="0.15">
      <c r="B29" s="324" t="s">
        <v>163</v>
      </c>
      <c r="C29" s="324"/>
      <c r="D29" s="324"/>
      <c r="E29" s="325"/>
      <c r="F29" s="60" t="s">
        <v>160</v>
      </c>
      <c r="G29" s="61">
        <v>51</v>
      </c>
      <c r="H29" s="18">
        <v>53</v>
      </c>
      <c r="I29" s="18">
        <v>56</v>
      </c>
      <c r="J29" s="237">
        <v>56</v>
      </c>
    </row>
    <row r="30" spans="2:10" ht="16.5" customHeight="1" x14ac:dyDescent="0.15">
      <c r="B30" s="318"/>
      <c r="C30" s="318"/>
      <c r="D30" s="318"/>
      <c r="E30" s="319"/>
      <c r="F30" s="60" t="s">
        <v>162</v>
      </c>
      <c r="G30" s="61">
        <v>11429</v>
      </c>
      <c r="H30" s="61">
        <v>12288</v>
      </c>
      <c r="I30" s="61">
        <v>12309</v>
      </c>
      <c r="J30" s="237">
        <v>12648</v>
      </c>
    </row>
    <row r="31" spans="2:10" ht="16.5" customHeight="1" x14ac:dyDescent="0.15">
      <c r="B31" s="324" t="s">
        <v>164</v>
      </c>
      <c r="C31" s="324"/>
      <c r="D31" s="324"/>
      <c r="E31" s="325"/>
      <c r="F31" s="60" t="s">
        <v>38</v>
      </c>
      <c r="G31" s="61">
        <v>46</v>
      </c>
      <c r="H31" s="18">
        <v>45</v>
      </c>
      <c r="I31" s="18">
        <v>41</v>
      </c>
      <c r="J31" s="237">
        <v>40</v>
      </c>
    </row>
    <row r="32" spans="2:10" ht="16.5" customHeight="1" x14ac:dyDescent="0.15">
      <c r="B32" s="320"/>
      <c r="C32" s="320"/>
      <c r="D32" s="320"/>
      <c r="E32" s="321"/>
      <c r="F32" s="60" t="s">
        <v>162</v>
      </c>
      <c r="G32" s="61">
        <v>4436</v>
      </c>
      <c r="H32" s="18">
        <v>4748</v>
      </c>
      <c r="I32" s="18">
        <v>4545</v>
      </c>
      <c r="J32" s="237">
        <v>4312</v>
      </c>
    </row>
    <row r="33" spans="2:10" ht="16.5" customHeight="1" x14ac:dyDescent="0.15">
      <c r="B33" s="318" t="s">
        <v>165</v>
      </c>
      <c r="C33" s="318"/>
      <c r="D33" s="318"/>
      <c r="E33" s="319"/>
      <c r="F33" s="60" t="s">
        <v>38</v>
      </c>
      <c r="G33" s="61">
        <v>21</v>
      </c>
      <c r="H33" s="18">
        <v>22</v>
      </c>
      <c r="I33" s="18">
        <v>23</v>
      </c>
      <c r="J33" s="237">
        <v>26</v>
      </c>
    </row>
    <row r="34" spans="2:10" ht="16.5" customHeight="1" x14ac:dyDescent="0.15">
      <c r="B34" s="320"/>
      <c r="C34" s="320"/>
      <c r="D34" s="320"/>
      <c r="E34" s="321"/>
      <c r="F34" s="60" t="s">
        <v>162</v>
      </c>
      <c r="G34" s="61">
        <v>3918</v>
      </c>
      <c r="H34" s="18">
        <v>3866</v>
      </c>
      <c r="I34" s="18">
        <v>4114</v>
      </c>
      <c r="J34" s="237">
        <v>4017</v>
      </c>
    </row>
    <row r="35" spans="2:10" ht="16.5" customHeight="1" x14ac:dyDescent="0.15">
      <c r="B35" s="318" t="s">
        <v>166</v>
      </c>
      <c r="C35" s="318"/>
      <c r="D35" s="318"/>
      <c r="E35" s="319"/>
      <c r="F35" s="60" t="s">
        <v>167</v>
      </c>
      <c r="G35" s="61">
        <v>174</v>
      </c>
      <c r="H35" s="18">
        <v>157</v>
      </c>
      <c r="I35" s="18">
        <v>166</v>
      </c>
      <c r="J35" s="237">
        <v>165</v>
      </c>
    </row>
    <row r="36" spans="2:10" ht="16.5" customHeight="1" x14ac:dyDescent="0.15">
      <c r="B36" s="320"/>
      <c r="C36" s="320"/>
      <c r="D36" s="320"/>
      <c r="E36" s="321"/>
      <c r="F36" s="60" t="s">
        <v>168</v>
      </c>
      <c r="G36" s="62">
        <v>53747</v>
      </c>
      <c r="H36" s="38">
        <v>26501</v>
      </c>
      <c r="I36" s="38">
        <v>35174</v>
      </c>
      <c r="J36" s="238">
        <v>40284</v>
      </c>
    </row>
    <row r="37" spans="2:10" ht="16.5" customHeight="1" x14ac:dyDescent="0.15">
      <c r="B37" s="63"/>
      <c r="C37" s="63"/>
      <c r="D37" s="63"/>
      <c r="E37" s="57"/>
      <c r="F37" s="57"/>
      <c r="G37" s="57"/>
      <c r="H37" s="64"/>
    </row>
    <row r="38" spans="2:10" ht="16.5" customHeight="1" x14ac:dyDescent="0.15">
      <c r="B38" s="57" t="s">
        <v>169</v>
      </c>
      <c r="C38" s="57"/>
      <c r="D38" s="57"/>
      <c r="E38" s="57"/>
      <c r="F38" s="57"/>
      <c r="G38" s="57"/>
      <c r="H38" s="64"/>
    </row>
    <row r="39" spans="2:10" ht="16.5" customHeight="1" x14ac:dyDescent="0.15">
      <c r="B39" s="57"/>
      <c r="C39" s="57"/>
      <c r="D39" s="57"/>
      <c r="E39" s="57"/>
      <c r="F39" s="57"/>
      <c r="G39" s="57"/>
      <c r="H39" s="64"/>
    </row>
    <row r="40" spans="2:10" ht="16.5" customHeight="1" x14ac:dyDescent="0.15"/>
    <row r="41" spans="2:10" ht="12" customHeight="1" x14ac:dyDescent="0.15"/>
    <row r="42" spans="2:10" ht="12" customHeight="1" x14ac:dyDescent="0.15"/>
  </sheetData>
  <mergeCells count="11">
    <mergeCell ref="B35:E36"/>
    <mergeCell ref="I4:J4"/>
    <mergeCell ref="B5:D5"/>
    <mergeCell ref="H10:I10"/>
    <mergeCell ref="B11:D11"/>
    <mergeCell ref="G16:H16"/>
    <mergeCell ref="B17:D17"/>
    <mergeCell ref="B28:F28"/>
    <mergeCell ref="B29:E30"/>
    <mergeCell ref="B31:E32"/>
    <mergeCell ref="B33:E34"/>
  </mergeCells>
  <phoneticPr fontId="33"/>
  <hyperlinks>
    <hyperlink ref="A1" location="目次!A2" display="目次へ戻る" xr:uid="{F8AD5A29-C6D7-417F-B705-A4430A81ED87}"/>
  </hyperlinks>
  <pageMargins left="0.98425196850393704" right="0.78740157480314965" top="0.98425196850393704" bottom="0.98425196850393704" header="0.51181102362204722" footer="0.51181102362204722"/>
  <pageSetup paperSize="9" firstPageNumber="43" orientation="portrait" useFirstPageNumber="1" r:id="rId1"/>
  <headerFooter scaleWithDoc="0" alignWithMargins="0">
    <oddHeader>&amp;C&amp;"ＭＳ ゴシック,regular"&amp;11８　社会保障</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8C190-3D41-45FF-95DB-DF84AB9C5261}">
  <sheetPr codeName="Sheet21">
    <tabColor theme="5" tint="0.39997558519241921"/>
  </sheetPr>
  <dimension ref="A1:J42"/>
  <sheetViews>
    <sheetView showGridLines="0" zoomScaleNormal="100" zoomScaleSheetLayoutView="100" workbookViewId="0">
      <selection activeCell="B15" sqref="B15"/>
    </sheetView>
  </sheetViews>
  <sheetFormatPr defaultColWidth="9" defaultRowHeight="12" x14ac:dyDescent="0.15"/>
  <cols>
    <col min="1" max="1" width="10.59765625" style="6" customWidth="1"/>
    <col min="2" max="2" width="5.59765625" style="6" customWidth="1"/>
    <col min="3" max="3" width="2.59765625" style="6" customWidth="1"/>
    <col min="4" max="4" width="5.5" style="6" bestFit="1" customWidth="1"/>
    <col min="5" max="5" width="9.09765625" style="6" bestFit="1" customWidth="1"/>
    <col min="6" max="7" width="15" style="6" customWidth="1"/>
    <col min="8" max="8" width="9.09765625" style="6" customWidth="1"/>
    <col min="9" max="10" width="15" style="6" customWidth="1"/>
    <col min="11" max="11" width="9" style="6" bestFit="1"/>
    <col min="12" max="16384" width="9" style="6"/>
  </cols>
  <sheetData>
    <row r="1" spans="1:7" ht="15.75" customHeight="1" x14ac:dyDescent="0.2">
      <c r="A1" s="24" t="s">
        <v>93</v>
      </c>
    </row>
    <row r="2" spans="1:7" ht="19.95" customHeight="1" x14ac:dyDescent="0.25">
      <c r="B2" s="305" t="s">
        <v>171</v>
      </c>
    </row>
    <row r="3" spans="1:7" ht="12" customHeight="1" x14ac:dyDescent="0.15"/>
    <row r="4" spans="1:7" ht="24" x14ac:dyDescent="0.15">
      <c r="B4" s="327" t="s">
        <v>95</v>
      </c>
      <c r="C4" s="327"/>
      <c r="D4" s="328"/>
      <c r="E4" s="316" t="s">
        <v>174</v>
      </c>
      <c r="F4" s="15" t="s">
        <v>175</v>
      </c>
      <c r="G4" s="15" t="s">
        <v>176</v>
      </c>
    </row>
    <row r="5" spans="1:7" ht="15" customHeight="1" x14ac:dyDescent="0.15">
      <c r="B5" s="329"/>
      <c r="C5" s="329"/>
      <c r="D5" s="330"/>
      <c r="E5" s="331"/>
      <c r="F5" s="15" t="s">
        <v>177</v>
      </c>
      <c r="G5" s="15" t="s">
        <v>177</v>
      </c>
    </row>
    <row r="6" spans="1:7" s="9" customFormat="1" ht="21.75" customHeight="1" x14ac:dyDescent="0.2">
      <c r="B6" s="29" t="s">
        <v>145</v>
      </c>
      <c r="C6" s="30" t="s">
        <v>180</v>
      </c>
      <c r="D6" s="67" t="s">
        <v>181</v>
      </c>
      <c r="E6" s="32">
        <f>SUM(F6:G6)</f>
        <v>54537</v>
      </c>
      <c r="F6" s="49">
        <v>24181</v>
      </c>
      <c r="G6" s="44">
        <v>30356</v>
      </c>
    </row>
    <row r="7" spans="1:7" s="9" customFormat="1" ht="21.75" customHeight="1" x14ac:dyDescent="0.2">
      <c r="B7" s="29"/>
      <c r="C7" s="30">
        <v>2</v>
      </c>
      <c r="D7" s="67"/>
      <c r="E7" s="32">
        <f>SUM(F7:G7)</f>
        <v>6673</v>
      </c>
      <c r="F7" s="49">
        <v>4714</v>
      </c>
      <c r="G7" s="44">
        <v>1959</v>
      </c>
    </row>
    <row r="8" spans="1:7" s="9" customFormat="1" ht="21.75" customHeight="1" x14ac:dyDescent="0.2">
      <c r="B8" s="29"/>
      <c r="C8" s="30">
        <v>3</v>
      </c>
      <c r="D8" s="67"/>
      <c r="E8" s="32">
        <f>SUM(F8:G8)</f>
        <v>15710</v>
      </c>
      <c r="F8" s="49">
        <v>8819</v>
      </c>
      <c r="G8" s="44">
        <v>6891</v>
      </c>
    </row>
    <row r="9" spans="1:7" s="9" customFormat="1" ht="21.75" customHeight="1" x14ac:dyDescent="0.2">
      <c r="B9" s="29"/>
      <c r="C9" s="30">
        <v>4</v>
      </c>
      <c r="D9" s="67"/>
      <c r="E9" s="32">
        <f>SUM(F9:G9)</f>
        <v>28659</v>
      </c>
      <c r="F9" s="49">
        <v>11923</v>
      </c>
      <c r="G9" s="44">
        <v>16736</v>
      </c>
    </row>
    <row r="10" spans="1:7" s="9" customFormat="1" ht="21.75" customHeight="1" x14ac:dyDescent="0.2">
      <c r="B10" s="68"/>
      <c r="C10" s="35">
        <v>5</v>
      </c>
      <c r="D10" s="69"/>
      <c r="E10" s="37">
        <f>SUM(F10:G10)</f>
        <v>32552</v>
      </c>
      <c r="F10" s="50">
        <v>11936</v>
      </c>
      <c r="G10" s="62">
        <v>20616</v>
      </c>
    </row>
    <row r="11" spans="1:7" ht="12" customHeight="1" x14ac:dyDescent="0.15">
      <c r="E11" s="6" t="s">
        <v>182</v>
      </c>
    </row>
    <row r="12" spans="1:7" ht="15" customHeight="1" x14ac:dyDescent="0.2">
      <c r="B12" s="39" t="s">
        <v>183</v>
      </c>
    </row>
    <row r="13" spans="1:7" ht="12" customHeight="1" x14ac:dyDescent="0.15"/>
    <row r="14" spans="1:7" ht="14.25" customHeight="1" x14ac:dyDescent="0.15"/>
    <row r="15" spans="1:7" ht="19.95" customHeight="1" x14ac:dyDescent="0.25">
      <c r="B15" s="305" t="s">
        <v>185</v>
      </c>
    </row>
    <row r="16" spans="1:7" ht="12" customHeight="1" x14ac:dyDescent="0.15"/>
    <row r="17" spans="2:10" s="9" customFormat="1" ht="15" customHeight="1" x14ac:dyDescent="0.2">
      <c r="B17" s="308" t="s">
        <v>95</v>
      </c>
      <c r="C17" s="307"/>
      <c r="D17" s="307"/>
      <c r="E17" s="307" t="s">
        <v>186</v>
      </c>
      <c r="F17" s="307"/>
      <c r="G17" s="307"/>
      <c r="H17" s="307" t="s">
        <v>105</v>
      </c>
      <c r="I17" s="307"/>
      <c r="J17" s="310"/>
    </row>
    <row r="18" spans="2:10" ht="24" customHeight="1" x14ac:dyDescent="0.15">
      <c r="B18" s="308"/>
      <c r="C18" s="307"/>
      <c r="D18" s="307"/>
      <c r="E18" s="15" t="s">
        <v>187</v>
      </c>
      <c r="F18" s="10" t="s">
        <v>114</v>
      </c>
      <c r="G18" s="15" t="s">
        <v>188</v>
      </c>
      <c r="H18" s="15" t="s">
        <v>189</v>
      </c>
      <c r="I18" s="10" t="s">
        <v>114</v>
      </c>
      <c r="J18" s="53" t="s">
        <v>188</v>
      </c>
    </row>
    <row r="19" spans="2:10" s="9" customFormat="1" ht="21.75" customHeight="1" x14ac:dyDescent="0.2">
      <c r="B19" s="29" t="s">
        <v>179</v>
      </c>
      <c r="C19" s="65">
        <v>29</v>
      </c>
      <c r="D19" s="66" t="s">
        <v>321</v>
      </c>
      <c r="E19" s="239">
        <v>5608</v>
      </c>
      <c r="F19" s="240">
        <v>111389</v>
      </c>
      <c r="G19" s="241">
        <v>170036</v>
      </c>
      <c r="H19" s="239">
        <v>6000</v>
      </c>
      <c r="I19" s="240">
        <v>79251</v>
      </c>
      <c r="J19" s="240">
        <v>158636</v>
      </c>
    </row>
    <row r="20" spans="2:10" s="9" customFormat="1" ht="21.75" customHeight="1" x14ac:dyDescent="0.2">
      <c r="B20" s="29"/>
      <c r="C20" s="30">
        <v>30</v>
      </c>
      <c r="D20" s="67"/>
      <c r="E20" s="70">
        <v>5557</v>
      </c>
      <c r="F20" s="49">
        <v>110303</v>
      </c>
      <c r="G20" s="71">
        <v>168718</v>
      </c>
      <c r="H20" s="70">
        <v>6052</v>
      </c>
      <c r="I20" s="49">
        <v>81625</v>
      </c>
      <c r="J20" s="49">
        <v>163959</v>
      </c>
    </row>
    <row r="21" spans="2:10" s="9" customFormat="1" ht="21.75" customHeight="1" x14ac:dyDescent="0.2">
      <c r="B21" s="29" t="s">
        <v>190</v>
      </c>
      <c r="C21" s="30" t="s">
        <v>191</v>
      </c>
      <c r="D21" s="67" t="s">
        <v>79</v>
      </c>
      <c r="E21" s="70">
        <v>5624</v>
      </c>
      <c r="F21" s="49">
        <v>109299</v>
      </c>
      <c r="G21" s="71">
        <v>171593</v>
      </c>
      <c r="H21" s="70">
        <v>6089</v>
      </c>
      <c r="I21" s="49">
        <v>79421</v>
      </c>
      <c r="J21" s="49">
        <v>163185</v>
      </c>
    </row>
    <row r="22" spans="2:10" s="9" customFormat="1" ht="21.75" customHeight="1" x14ac:dyDescent="0.2">
      <c r="C22" s="30">
        <v>2</v>
      </c>
      <c r="D22" s="67"/>
      <c r="E22" s="70">
        <v>5405</v>
      </c>
      <c r="F22" s="49">
        <v>77760</v>
      </c>
      <c r="G22" s="71">
        <v>125762</v>
      </c>
      <c r="H22" s="70">
        <v>6173</v>
      </c>
      <c r="I22" s="49">
        <v>66141</v>
      </c>
      <c r="J22" s="49">
        <v>145278</v>
      </c>
    </row>
    <row r="23" spans="2:10" s="9" customFormat="1" ht="21.75" customHeight="1" x14ac:dyDescent="0.2">
      <c r="B23" s="29"/>
      <c r="C23" s="30">
        <v>3</v>
      </c>
      <c r="D23" s="67"/>
      <c r="E23" s="70">
        <v>5115</v>
      </c>
      <c r="F23" s="49">
        <v>92159</v>
      </c>
      <c r="G23" s="71">
        <v>157825</v>
      </c>
      <c r="H23" s="70">
        <v>6197</v>
      </c>
      <c r="I23" s="49">
        <v>74800</v>
      </c>
      <c r="J23" s="49">
        <v>159734</v>
      </c>
    </row>
    <row r="24" spans="2:10" s="9" customFormat="1" ht="21.75" customHeight="1" x14ac:dyDescent="0.2">
      <c r="B24" s="29"/>
      <c r="C24" s="30">
        <v>4</v>
      </c>
      <c r="D24" s="67"/>
      <c r="E24" s="70">
        <v>4928</v>
      </c>
      <c r="F24" s="49">
        <v>94991</v>
      </c>
      <c r="G24" s="71">
        <v>157619</v>
      </c>
      <c r="H24" s="70">
        <v>6199</v>
      </c>
      <c r="I24" s="49">
        <v>80481</v>
      </c>
      <c r="J24" s="49">
        <v>171081</v>
      </c>
    </row>
    <row r="25" spans="2:10" s="9" customFormat="1" ht="21.75" customHeight="1" x14ac:dyDescent="0.2">
      <c r="B25" s="68"/>
      <c r="C25" s="35">
        <v>5</v>
      </c>
      <c r="D25" s="69"/>
      <c r="E25" s="242">
        <v>4708</v>
      </c>
      <c r="F25" s="243">
        <v>107839</v>
      </c>
      <c r="G25" s="244">
        <v>179566</v>
      </c>
      <c r="H25" s="242">
        <v>6253</v>
      </c>
      <c r="I25" s="243">
        <v>98493</v>
      </c>
      <c r="J25" s="243">
        <v>210945</v>
      </c>
    </row>
    <row r="26" spans="2:10" ht="12" customHeight="1" x14ac:dyDescent="0.15">
      <c r="F26" s="73"/>
      <c r="G26" s="73"/>
    </row>
    <row r="27" spans="2:10" ht="15" customHeight="1" x14ac:dyDescent="0.2">
      <c r="B27" s="39" t="s">
        <v>192</v>
      </c>
    </row>
    <row r="28" spans="2:10" ht="14.25" customHeight="1" x14ac:dyDescent="0.15"/>
    <row r="29" spans="2:10" ht="14.25" customHeight="1" x14ac:dyDescent="0.15"/>
    <row r="30" spans="2:10" ht="16.5" customHeight="1" x14ac:dyDescent="0.25">
      <c r="B30" s="1"/>
    </row>
    <row r="31" spans="2:10" ht="12" customHeight="1" x14ac:dyDescent="0.15"/>
    <row r="32" spans="2:10" s="9" customFormat="1" ht="15" customHeight="1" x14ac:dyDescent="0.2">
      <c r="B32" s="326"/>
      <c r="C32" s="326"/>
      <c r="D32" s="326"/>
      <c r="E32" s="326"/>
      <c r="F32" s="326"/>
      <c r="G32" s="326"/>
    </row>
    <row r="33" spans="2:7" x14ac:dyDescent="0.15">
      <c r="B33" s="326"/>
      <c r="C33" s="326"/>
      <c r="D33" s="326"/>
      <c r="E33" s="48"/>
      <c r="F33" s="30"/>
      <c r="G33" s="30"/>
    </row>
    <row r="34" spans="2:7" ht="10.5" customHeight="1" x14ac:dyDescent="0.15">
      <c r="G34" s="28"/>
    </row>
    <row r="35" spans="2:7" s="9" customFormat="1" ht="21.75" customHeight="1" x14ac:dyDescent="0.2">
      <c r="B35" s="29"/>
      <c r="C35" s="30"/>
      <c r="E35" s="33"/>
      <c r="F35" s="33"/>
      <c r="G35" s="33"/>
    </row>
    <row r="36" spans="2:7" s="9" customFormat="1" ht="21.75" customHeight="1" x14ac:dyDescent="0.2">
      <c r="B36" s="29"/>
      <c r="C36" s="30"/>
      <c r="E36" s="33"/>
      <c r="F36" s="33"/>
      <c r="G36" s="33"/>
    </row>
    <row r="37" spans="2:7" s="9" customFormat="1" ht="21.75" customHeight="1" x14ac:dyDescent="0.2">
      <c r="C37" s="30"/>
      <c r="E37" s="33"/>
      <c r="F37" s="33"/>
      <c r="G37" s="33"/>
    </row>
    <row r="38" spans="2:7" s="9" customFormat="1" ht="21.75" customHeight="1" x14ac:dyDescent="0.2">
      <c r="C38" s="30"/>
      <c r="E38" s="33"/>
      <c r="F38" s="33"/>
      <c r="G38" s="33"/>
    </row>
    <row r="39" spans="2:7" s="9" customFormat="1" ht="21.75" customHeight="1" x14ac:dyDescent="0.2">
      <c r="C39" s="30"/>
      <c r="E39" s="33"/>
      <c r="F39" s="33"/>
      <c r="G39" s="33"/>
    </row>
    <row r="40" spans="2:7" s="9" customFormat="1" ht="7.5" customHeight="1" x14ac:dyDescent="0.2">
      <c r="C40" s="30"/>
      <c r="E40" s="33"/>
      <c r="F40" s="33"/>
      <c r="G40" s="33"/>
    </row>
    <row r="41" spans="2:7" ht="12" customHeight="1" x14ac:dyDescent="0.15"/>
    <row r="42" spans="2:7" ht="15" customHeight="1" x14ac:dyDescent="0.2">
      <c r="B42" s="39"/>
    </row>
  </sheetData>
  <mergeCells count="7">
    <mergeCell ref="H17:J17"/>
    <mergeCell ref="B32:D33"/>
    <mergeCell ref="E32:G32"/>
    <mergeCell ref="B4:D5"/>
    <mergeCell ref="E4:E5"/>
    <mergeCell ref="B17:D18"/>
    <mergeCell ref="E17:G17"/>
  </mergeCells>
  <phoneticPr fontId="33"/>
  <hyperlinks>
    <hyperlink ref="A1" location="目次!A2" display="目次へ戻る" xr:uid="{BDA28162-8FCD-4595-A043-B5C015853DE0}"/>
  </hyperlinks>
  <pageMargins left="0.78740157480314954" right="0.78740157480314954" top="0.98425196850393704" bottom="0.9055118110236221" header="0.51181102362204722" footer="0.51181102362204722"/>
  <pageSetup paperSize="9" scale="86" firstPageNumber="47" orientation="portrait" useFirstPageNumber="1" horizontalDpi="4294967292" r:id="rId1"/>
  <headerFooter scaleWithDoc="0" alignWithMargins="0">
    <oddHeader>&amp;C&amp;"ＭＳ ゴシック,regular"&amp;11８　社会保障</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E0644-F72B-4E69-8542-89C0CC49267C}">
  <sheetPr codeName="Sheet16">
    <tabColor theme="5" tint="0.39997558519241921"/>
  </sheetPr>
  <dimension ref="A1:K49"/>
  <sheetViews>
    <sheetView showGridLines="0" topLeftCell="A26" zoomScale="90" zoomScaleNormal="90" zoomScaleSheetLayoutView="100" workbookViewId="0"/>
  </sheetViews>
  <sheetFormatPr defaultColWidth="9" defaultRowHeight="12" x14ac:dyDescent="0.15"/>
  <cols>
    <col min="1" max="1" width="10.59765625" style="6" customWidth="1"/>
    <col min="2" max="2" width="5.59765625" style="6" customWidth="1"/>
    <col min="3" max="3" width="4" style="6" customWidth="1"/>
    <col min="4" max="4" width="4.8984375" style="6" customWidth="1"/>
    <col min="5" max="5" width="5" style="6" customWidth="1"/>
    <col min="6" max="11" width="11.59765625" style="6" customWidth="1"/>
    <col min="12" max="12" width="9" style="6" bestFit="1"/>
    <col min="13" max="16384" width="9" style="6"/>
  </cols>
  <sheetData>
    <row r="1" spans="1:9" ht="15.75" customHeight="1" x14ac:dyDescent="0.2">
      <c r="A1" s="24" t="s">
        <v>93</v>
      </c>
    </row>
    <row r="2" spans="1:9" s="74" customFormat="1" ht="20.25" customHeight="1" x14ac:dyDescent="0.25">
      <c r="B2" s="76" t="s">
        <v>193</v>
      </c>
    </row>
    <row r="3" spans="1:9" s="74" customFormat="1" ht="11.25" customHeight="1" x14ac:dyDescent="0.15"/>
    <row r="4" spans="1:9" s="74" customFormat="1" ht="22.5" customHeight="1" x14ac:dyDescent="0.15">
      <c r="B4" s="332" t="s">
        <v>95</v>
      </c>
      <c r="C4" s="333"/>
      <c r="D4" s="333"/>
      <c r="E4" s="334" t="s">
        <v>159</v>
      </c>
      <c r="F4" s="335"/>
      <c r="G4" s="332"/>
      <c r="H4" s="78" t="s">
        <v>195</v>
      </c>
      <c r="I4" s="81" t="s">
        <v>188</v>
      </c>
    </row>
    <row r="5" spans="1:9" s="75" customFormat="1" ht="15" customHeight="1" x14ac:dyDescent="0.2">
      <c r="B5" s="336" t="s">
        <v>145</v>
      </c>
      <c r="C5" s="336">
        <v>2</v>
      </c>
      <c r="D5" s="339" t="s">
        <v>181</v>
      </c>
      <c r="E5" s="342" t="s">
        <v>196</v>
      </c>
      <c r="F5" s="345" t="s">
        <v>197</v>
      </c>
      <c r="G5" s="339"/>
      <c r="H5" s="82">
        <v>20394</v>
      </c>
      <c r="I5" s="82">
        <v>305910</v>
      </c>
    </row>
    <row r="6" spans="1:9" s="75" customFormat="1" ht="15" customHeight="1" x14ac:dyDescent="0.2">
      <c r="B6" s="337"/>
      <c r="C6" s="337"/>
      <c r="D6" s="340"/>
      <c r="E6" s="343"/>
      <c r="F6" s="346" t="s">
        <v>198</v>
      </c>
      <c r="G6" s="347"/>
      <c r="H6" s="83">
        <v>61924</v>
      </c>
      <c r="I6" s="83">
        <v>619240</v>
      </c>
    </row>
    <row r="7" spans="1:9" s="75" customFormat="1" ht="15" customHeight="1" x14ac:dyDescent="0.2">
      <c r="B7" s="337"/>
      <c r="C7" s="337"/>
      <c r="D7" s="340"/>
      <c r="E7" s="343"/>
      <c r="F7" s="346" t="s">
        <v>199</v>
      </c>
      <c r="G7" s="347"/>
      <c r="H7" s="83">
        <v>3703</v>
      </c>
      <c r="I7" s="83">
        <v>55545</v>
      </c>
    </row>
    <row r="8" spans="1:9" s="75" customFormat="1" ht="15" customHeight="1" x14ac:dyDescent="0.2">
      <c r="B8" s="337"/>
      <c r="C8" s="337"/>
      <c r="D8" s="340"/>
      <c r="E8" s="343"/>
      <c r="F8" s="348" t="s">
        <v>200</v>
      </c>
      <c r="G8" s="340"/>
      <c r="H8" s="82">
        <v>9854</v>
      </c>
      <c r="I8" s="82">
        <v>98540</v>
      </c>
    </row>
    <row r="9" spans="1:9" s="75" customFormat="1" ht="15" customHeight="1" x14ac:dyDescent="0.2">
      <c r="B9" s="337"/>
      <c r="C9" s="337"/>
      <c r="D9" s="340"/>
      <c r="E9" s="343"/>
      <c r="F9" s="348" t="s">
        <v>73</v>
      </c>
      <c r="G9" s="340"/>
      <c r="H9" s="82">
        <v>3396</v>
      </c>
      <c r="I9" s="82">
        <v>50940</v>
      </c>
    </row>
    <row r="10" spans="1:9" s="75" customFormat="1" ht="15" customHeight="1" x14ac:dyDescent="0.2">
      <c r="B10" s="338"/>
      <c r="C10" s="338"/>
      <c r="D10" s="341"/>
      <c r="E10" s="344"/>
      <c r="F10" s="349" t="s">
        <v>202</v>
      </c>
      <c r="G10" s="341"/>
      <c r="H10" s="84">
        <v>19610</v>
      </c>
      <c r="I10" s="84">
        <v>98050</v>
      </c>
    </row>
    <row r="11" spans="1:9" s="75" customFormat="1" ht="15" customHeight="1" x14ac:dyDescent="0.2">
      <c r="B11" s="336"/>
      <c r="C11" s="336">
        <v>3</v>
      </c>
      <c r="D11" s="339"/>
      <c r="E11" s="342" t="s">
        <v>196</v>
      </c>
      <c r="F11" s="345" t="s">
        <v>197</v>
      </c>
      <c r="G11" s="339"/>
      <c r="H11" s="82">
        <v>18999</v>
      </c>
      <c r="I11" s="82">
        <v>284985</v>
      </c>
    </row>
    <row r="12" spans="1:9" s="75" customFormat="1" ht="15" customHeight="1" x14ac:dyDescent="0.2">
      <c r="B12" s="337"/>
      <c r="C12" s="337"/>
      <c r="D12" s="340"/>
      <c r="E12" s="343"/>
      <c r="F12" s="346" t="s">
        <v>198</v>
      </c>
      <c r="G12" s="347"/>
      <c r="H12" s="83">
        <v>61802</v>
      </c>
      <c r="I12" s="83">
        <v>618020</v>
      </c>
    </row>
    <row r="13" spans="1:9" s="75" customFormat="1" ht="15" customHeight="1" x14ac:dyDescent="0.2">
      <c r="B13" s="337"/>
      <c r="C13" s="337"/>
      <c r="D13" s="340"/>
      <c r="E13" s="343"/>
      <c r="F13" s="346" t="s">
        <v>199</v>
      </c>
      <c r="G13" s="347"/>
      <c r="H13" s="83">
        <v>3777</v>
      </c>
      <c r="I13" s="83">
        <v>56655</v>
      </c>
    </row>
    <row r="14" spans="1:9" s="75" customFormat="1" ht="15" customHeight="1" x14ac:dyDescent="0.2">
      <c r="B14" s="337"/>
      <c r="C14" s="337"/>
      <c r="D14" s="340"/>
      <c r="E14" s="343"/>
      <c r="F14" s="348" t="s">
        <v>200</v>
      </c>
      <c r="G14" s="340"/>
      <c r="H14" s="82">
        <v>9451</v>
      </c>
      <c r="I14" s="82">
        <v>94510</v>
      </c>
    </row>
    <row r="15" spans="1:9" s="75" customFormat="1" ht="15" customHeight="1" x14ac:dyDescent="0.2">
      <c r="B15" s="337"/>
      <c r="C15" s="337"/>
      <c r="D15" s="340"/>
      <c r="E15" s="343"/>
      <c r="F15" s="348" t="s">
        <v>73</v>
      </c>
      <c r="G15" s="340"/>
      <c r="H15" s="82">
        <v>2930</v>
      </c>
      <c r="I15" s="82">
        <v>43950</v>
      </c>
    </row>
    <row r="16" spans="1:9" s="75" customFormat="1" ht="15" customHeight="1" x14ac:dyDescent="0.2">
      <c r="B16" s="338"/>
      <c r="C16" s="338"/>
      <c r="D16" s="341"/>
      <c r="E16" s="344"/>
      <c r="F16" s="349" t="s">
        <v>202</v>
      </c>
      <c r="G16" s="341"/>
      <c r="H16" s="84">
        <v>20107</v>
      </c>
      <c r="I16" s="84">
        <v>100535</v>
      </c>
    </row>
    <row r="17" spans="2:9" s="75" customFormat="1" ht="15" customHeight="1" x14ac:dyDescent="0.2">
      <c r="B17" s="336"/>
      <c r="C17" s="336">
        <v>4</v>
      </c>
      <c r="D17" s="339"/>
      <c r="E17" s="342" t="s">
        <v>196</v>
      </c>
      <c r="F17" s="345" t="s">
        <v>197</v>
      </c>
      <c r="G17" s="339"/>
      <c r="H17" s="82">
        <v>19429</v>
      </c>
      <c r="I17" s="82">
        <v>291435</v>
      </c>
    </row>
    <row r="18" spans="2:9" s="75" customFormat="1" ht="15" customHeight="1" x14ac:dyDescent="0.2">
      <c r="B18" s="337"/>
      <c r="C18" s="337"/>
      <c r="D18" s="340"/>
      <c r="E18" s="343"/>
      <c r="F18" s="346" t="s">
        <v>198</v>
      </c>
      <c r="G18" s="347"/>
      <c r="H18" s="83">
        <v>60684</v>
      </c>
      <c r="I18" s="83">
        <v>606840</v>
      </c>
    </row>
    <row r="19" spans="2:9" s="75" customFormat="1" ht="15" customHeight="1" x14ac:dyDescent="0.2">
      <c r="B19" s="337"/>
      <c r="C19" s="337"/>
      <c r="D19" s="340"/>
      <c r="E19" s="343"/>
      <c r="F19" s="346" t="s">
        <v>199</v>
      </c>
      <c r="G19" s="347"/>
      <c r="H19" s="83">
        <v>3587</v>
      </c>
      <c r="I19" s="83">
        <v>53805</v>
      </c>
    </row>
    <row r="20" spans="2:9" s="75" customFormat="1" ht="15" customHeight="1" x14ac:dyDescent="0.2">
      <c r="B20" s="337"/>
      <c r="C20" s="337"/>
      <c r="D20" s="340"/>
      <c r="E20" s="343"/>
      <c r="F20" s="348" t="s">
        <v>200</v>
      </c>
      <c r="G20" s="340"/>
      <c r="H20" s="82">
        <v>9039</v>
      </c>
      <c r="I20" s="82">
        <v>90390</v>
      </c>
    </row>
    <row r="21" spans="2:9" s="75" customFormat="1" ht="15" customHeight="1" x14ac:dyDescent="0.2">
      <c r="B21" s="337"/>
      <c r="C21" s="337"/>
      <c r="D21" s="340"/>
      <c r="E21" s="343"/>
      <c r="F21" s="348" t="s">
        <v>73</v>
      </c>
      <c r="G21" s="340"/>
      <c r="H21" s="82">
        <v>888</v>
      </c>
      <c r="I21" s="82">
        <v>13320</v>
      </c>
    </row>
    <row r="22" spans="2:9" s="75" customFormat="1" ht="15" customHeight="1" x14ac:dyDescent="0.2">
      <c r="B22" s="338"/>
      <c r="C22" s="338"/>
      <c r="D22" s="341"/>
      <c r="E22" s="344"/>
      <c r="F22" s="349" t="s">
        <v>202</v>
      </c>
      <c r="G22" s="341"/>
      <c r="H22" s="84">
        <v>15551</v>
      </c>
      <c r="I22" s="84">
        <v>77755</v>
      </c>
    </row>
    <row r="23" spans="2:9" s="75" customFormat="1" ht="15" customHeight="1" x14ac:dyDescent="0.2">
      <c r="B23" s="336"/>
      <c r="C23" s="336">
        <v>5</v>
      </c>
      <c r="D23" s="339"/>
      <c r="E23" s="342" t="s">
        <v>196</v>
      </c>
      <c r="F23" s="350" t="s">
        <v>197</v>
      </c>
      <c r="G23" s="351"/>
      <c r="H23" s="222">
        <v>17994</v>
      </c>
      <c r="I23" s="222">
        <v>269910</v>
      </c>
    </row>
    <row r="24" spans="2:9" s="75" customFormat="1" ht="15" customHeight="1" x14ac:dyDescent="0.2">
      <c r="B24" s="337"/>
      <c r="C24" s="337"/>
      <c r="D24" s="340"/>
      <c r="E24" s="343"/>
      <c r="F24" s="346" t="s">
        <v>198</v>
      </c>
      <c r="G24" s="347"/>
      <c r="H24" s="245">
        <v>58947</v>
      </c>
      <c r="I24" s="245">
        <v>589470</v>
      </c>
    </row>
    <row r="25" spans="2:9" s="75" customFormat="1" ht="15" customHeight="1" x14ac:dyDescent="0.2">
      <c r="B25" s="337"/>
      <c r="C25" s="337"/>
      <c r="D25" s="340"/>
      <c r="E25" s="343"/>
      <c r="F25" s="346" t="s">
        <v>199</v>
      </c>
      <c r="G25" s="347"/>
      <c r="H25" s="245">
        <v>3724</v>
      </c>
      <c r="I25" s="245">
        <v>55860</v>
      </c>
    </row>
    <row r="26" spans="2:9" s="75" customFormat="1" ht="15" customHeight="1" x14ac:dyDescent="0.2">
      <c r="B26" s="337"/>
      <c r="C26" s="337"/>
      <c r="D26" s="340"/>
      <c r="E26" s="343"/>
      <c r="F26" s="352" t="s">
        <v>200</v>
      </c>
      <c r="G26" s="353"/>
      <c r="H26" s="222">
        <v>8818</v>
      </c>
      <c r="I26" s="222">
        <v>88180</v>
      </c>
    </row>
    <row r="27" spans="2:9" s="75" customFormat="1" ht="15" customHeight="1" x14ac:dyDescent="0.2">
      <c r="B27" s="337"/>
      <c r="C27" s="337"/>
      <c r="D27" s="340"/>
      <c r="E27" s="343"/>
      <c r="F27" s="352" t="s">
        <v>73</v>
      </c>
      <c r="G27" s="353"/>
      <c r="H27" s="222">
        <v>814</v>
      </c>
      <c r="I27" s="222">
        <v>12210</v>
      </c>
    </row>
    <row r="28" spans="2:9" s="75" customFormat="1" ht="15" customHeight="1" x14ac:dyDescent="0.2">
      <c r="B28" s="338"/>
      <c r="C28" s="338"/>
      <c r="D28" s="341"/>
      <c r="E28" s="344"/>
      <c r="F28" s="354" t="s">
        <v>202</v>
      </c>
      <c r="G28" s="355"/>
      <c r="H28" s="246">
        <v>13950</v>
      </c>
      <c r="I28" s="246">
        <v>69750</v>
      </c>
    </row>
    <row r="29" spans="2:9" s="74" customFormat="1" ht="10.5" customHeight="1" x14ac:dyDescent="0.15">
      <c r="G29" s="85"/>
      <c r="H29" s="85"/>
    </row>
    <row r="30" spans="2:9" s="74" customFormat="1" ht="12" customHeight="1" x14ac:dyDescent="0.2">
      <c r="B30" s="86" t="s">
        <v>192</v>
      </c>
    </row>
    <row r="31" spans="2:9" s="74" customFormat="1" ht="14.25" customHeight="1" x14ac:dyDescent="0.15"/>
    <row r="32" spans="2:9" s="74" customFormat="1" ht="14.25" customHeight="1" x14ac:dyDescent="0.15"/>
    <row r="33" spans="2:11" ht="20.25" customHeight="1" x14ac:dyDescent="0.25">
      <c r="B33" s="1" t="s">
        <v>203</v>
      </c>
      <c r="I33" s="87"/>
    </row>
    <row r="34" spans="2:11" ht="12" customHeight="1" x14ac:dyDescent="0.15">
      <c r="G34" s="88"/>
      <c r="H34" s="88"/>
      <c r="I34" s="88" t="s">
        <v>204</v>
      </c>
      <c r="K34" s="89"/>
    </row>
    <row r="35" spans="2:11" ht="28.5" customHeight="1" x14ac:dyDescent="0.15">
      <c r="B35" s="356" t="s">
        <v>201</v>
      </c>
      <c r="C35" s="356"/>
      <c r="D35" s="356"/>
      <c r="E35" s="308"/>
      <c r="F35" s="10" t="s">
        <v>205</v>
      </c>
      <c r="G35" s="10" t="s">
        <v>206</v>
      </c>
      <c r="H35" s="15" t="s">
        <v>173</v>
      </c>
      <c r="I35" s="12" t="s">
        <v>6</v>
      </c>
      <c r="J35" s="91"/>
      <c r="K35" s="92"/>
    </row>
    <row r="36" spans="2:11" ht="14.25" customHeight="1" x14ac:dyDescent="0.15">
      <c r="B36" s="29"/>
      <c r="C36" s="30"/>
      <c r="D36" s="93"/>
      <c r="E36" s="26"/>
      <c r="F36" s="30"/>
      <c r="G36" s="30"/>
      <c r="H36" s="52" t="s">
        <v>207</v>
      </c>
      <c r="I36" s="29" t="s">
        <v>207</v>
      </c>
      <c r="J36" s="33"/>
      <c r="K36" s="33"/>
    </row>
    <row r="37" spans="2:11" ht="14.25" customHeight="1" x14ac:dyDescent="0.15">
      <c r="B37" s="326" t="s">
        <v>179</v>
      </c>
      <c r="C37" s="326"/>
      <c r="D37" s="30">
        <v>26</v>
      </c>
      <c r="E37" s="95" t="s">
        <v>319</v>
      </c>
      <c r="F37" s="51">
        <v>14</v>
      </c>
      <c r="G37" s="9">
        <v>61</v>
      </c>
      <c r="H37" s="94">
        <v>433</v>
      </c>
      <c r="I37" s="94">
        <v>1303</v>
      </c>
      <c r="J37" s="18"/>
      <c r="K37" s="18"/>
    </row>
    <row r="38" spans="2:11" ht="14.25" customHeight="1" x14ac:dyDescent="0.15">
      <c r="B38" s="326"/>
      <c r="C38" s="326"/>
      <c r="D38" s="30">
        <v>27</v>
      </c>
      <c r="F38" s="51">
        <v>14</v>
      </c>
      <c r="G38" s="9">
        <v>61</v>
      </c>
      <c r="H38" s="94">
        <v>429</v>
      </c>
      <c r="I38" s="94">
        <v>1359</v>
      </c>
      <c r="J38" s="18"/>
      <c r="K38" s="18"/>
    </row>
    <row r="39" spans="2:11" ht="14.25" customHeight="1" x14ac:dyDescent="0.15">
      <c r="B39" s="326"/>
      <c r="C39" s="326"/>
      <c r="D39" s="30">
        <v>28</v>
      </c>
      <c r="F39" s="96">
        <v>15</v>
      </c>
      <c r="G39" s="97">
        <v>73</v>
      </c>
      <c r="H39" s="98">
        <v>429</v>
      </c>
      <c r="I39" s="98">
        <v>1350</v>
      </c>
      <c r="J39" s="18"/>
      <c r="K39" s="18"/>
    </row>
    <row r="40" spans="2:11" ht="14.25" customHeight="1" x14ac:dyDescent="0.15">
      <c r="B40" s="326"/>
      <c r="C40" s="326"/>
      <c r="D40" s="30">
        <v>29</v>
      </c>
      <c r="E40" s="95"/>
      <c r="F40" s="96">
        <v>18</v>
      </c>
      <c r="G40" s="97">
        <v>82</v>
      </c>
      <c r="H40" s="99">
        <v>512</v>
      </c>
      <c r="I40" s="99">
        <v>1453</v>
      </c>
      <c r="J40" s="18"/>
      <c r="K40" s="18"/>
    </row>
    <row r="41" spans="2:11" ht="12" customHeight="1" x14ac:dyDescent="0.15">
      <c r="B41" s="326"/>
      <c r="C41" s="326"/>
      <c r="D41" s="30">
        <v>30</v>
      </c>
      <c r="F41" s="96">
        <v>18</v>
      </c>
      <c r="G41" s="97">
        <v>82</v>
      </c>
      <c r="H41" s="49">
        <v>472</v>
      </c>
      <c r="I41" s="49">
        <v>1529</v>
      </c>
    </row>
    <row r="42" spans="2:11" x14ac:dyDescent="0.15">
      <c r="B42" s="326"/>
      <c r="C42" s="326"/>
      <c r="D42" s="30">
        <v>31</v>
      </c>
      <c r="F42" s="96">
        <v>18</v>
      </c>
      <c r="G42" s="97">
        <v>84</v>
      </c>
      <c r="H42" s="49">
        <v>490</v>
      </c>
      <c r="I42" s="49">
        <v>1585</v>
      </c>
    </row>
    <row r="43" spans="2:11" x14ac:dyDescent="0.15">
      <c r="B43" s="326" t="s">
        <v>145</v>
      </c>
      <c r="C43" s="326"/>
      <c r="D43" s="30">
        <v>2</v>
      </c>
      <c r="E43" s="95" t="s">
        <v>332</v>
      </c>
      <c r="F43" s="96">
        <v>19</v>
      </c>
      <c r="G43" s="97">
        <v>89</v>
      </c>
      <c r="H43" s="49">
        <v>510</v>
      </c>
      <c r="I43" s="49">
        <v>1632</v>
      </c>
    </row>
    <row r="44" spans="2:11" x14ac:dyDescent="0.15">
      <c r="D44" s="30">
        <v>3</v>
      </c>
      <c r="F44" s="96">
        <v>19</v>
      </c>
      <c r="G44" s="97">
        <v>89</v>
      </c>
      <c r="H44" s="49">
        <v>534</v>
      </c>
      <c r="I44" s="49">
        <v>1594</v>
      </c>
    </row>
    <row r="45" spans="2:11" x14ac:dyDescent="0.15">
      <c r="B45" s="326"/>
      <c r="C45" s="326"/>
      <c r="D45" s="30">
        <v>4</v>
      </c>
      <c r="F45" s="96">
        <v>19</v>
      </c>
      <c r="G45" s="97">
        <v>89</v>
      </c>
      <c r="H45" s="49">
        <v>544</v>
      </c>
      <c r="I45" s="49">
        <v>1560</v>
      </c>
    </row>
    <row r="46" spans="2:11" x14ac:dyDescent="0.15">
      <c r="B46" s="326"/>
      <c r="C46" s="326"/>
      <c r="D46" s="30">
        <v>5</v>
      </c>
      <c r="E46" s="247"/>
      <c r="F46" s="96">
        <v>19</v>
      </c>
      <c r="G46" s="97">
        <v>89</v>
      </c>
      <c r="H46" s="49">
        <v>516</v>
      </c>
      <c r="I46" s="49">
        <v>1540</v>
      </c>
    </row>
    <row r="47" spans="2:11" x14ac:dyDescent="0.15">
      <c r="B47" s="329"/>
      <c r="C47" s="329"/>
      <c r="D47" s="35">
        <v>6</v>
      </c>
      <c r="E47" s="100"/>
      <c r="F47" s="101">
        <v>18</v>
      </c>
      <c r="G47" s="102">
        <v>87</v>
      </c>
      <c r="H47" s="50">
        <v>491</v>
      </c>
      <c r="I47" s="50">
        <v>1438</v>
      </c>
    </row>
    <row r="48" spans="2:11" x14ac:dyDescent="0.15">
      <c r="B48" s="9"/>
      <c r="C48" s="9"/>
      <c r="D48" s="9"/>
      <c r="E48" s="97"/>
      <c r="F48" s="97"/>
      <c r="G48" s="97"/>
      <c r="H48" s="97"/>
    </row>
    <row r="49" spans="2:2" x14ac:dyDescent="0.15">
      <c r="B49" s="6" t="s">
        <v>149</v>
      </c>
    </row>
  </sheetData>
  <mergeCells count="53">
    <mergeCell ref="B46:C46"/>
    <mergeCell ref="B47:C47"/>
    <mergeCell ref="B40:C40"/>
    <mergeCell ref="B41:C41"/>
    <mergeCell ref="B42:C42"/>
    <mergeCell ref="B43:C43"/>
    <mergeCell ref="B45:C45"/>
    <mergeCell ref="B39:C39"/>
    <mergeCell ref="F21:G21"/>
    <mergeCell ref="F22:G22"/>
    <mergeCell ref="B23:B28"/>
    <mergeCell ref="C23:C28"/>
    <mergeCell ref="D23:D28"/>
    <mergeCell ref="E23:E28"/>
    <mergeCell ref="F23:G23"/>
    <mergeCell ref="F24:G24"/>
    <mergeCell ref="F25:G25"/>
    <mergeCell ref="F26:G26"/>
    <mergeCell ref="F27:G27"/>
    <mergeCell ref="F28:G28"/>
    <mergeCell ref="B35:E35"/>
    <mergeCell ref="B37:C37"/>
    <mergeCell ref="B38:C38"/>
    <mergeCell ref="B17:B22"/>
    <mergeCell ref="C17:C22"/>
    <mergeCell ref="D17:D22"/>
    <mergeCell ref="E17:E22"/>
    <mergeCell ref="F17:G17"/>
    <mergeCell ref="F18:G18"/>
    <mergeCell ref="F19:G19"/>
    <mergeCell ref="F20:G20"/>
    <mergeCell ref="B11:B16"/>
    <mergeCell ref="C11:C16"/>
    <mergeCell ref="D11:D16"/>
    <mergeCell ref="E11:E16"/>
    <mergeCell ref="F11:G11"/>
    <mergeCell ref="F12:G12"/>
    <mergeCell ref="F13:G13"/>
    <mergeCell ref="F14:G14"/>
    <mergeCell ref="F15:G15"/>
    <mergeCell ref="F16:G16"/>
    <mergeCell ref="B4:D4"/>
    <mergeCell ref="E4:G4"/>
    <mergeCell ref="B5:B10"/>
    <mergeCell ref="C5:C10"/>
    <mergeCell ref="D5:D10"/>
    <mergeCell ref="E5:E10"/>
    <mergeCell ref="F5:G5"/>
    <mergeCell ref="F6:G6"/>
    <mergeCell ref="F7:G7"/>
    <mergeCell ref="F8:G8"/>
    <mergeCell ref="F9:G9"/>
    <mergeCell ref="F10:G10"/>
  </mergeCells>
  <phoneticPr fontId="33"/>
  <hyperlinks>
    <hyperlink ref="A1" location="目次!A2" display="目次へ戻る" xr:uid="{9AD42894-DF97-4AA3-BF17-8F2FCD7E1585}"/>
  </hyperlinks>
  <pageMargins left="0.74803149606299213" right="0.74803149606299213" top="0.98425196850393704" bottom="0.98425196850393704" header="0.51181102362204722" footer="0.51181102362204722"/>
  <pageSetup paperSize="9" scale="88" firstPageNumber="48" orientation="portrait" useFirstPageNumber="1" horizontalDpi="4294967292" r:id="rId1"/>
  <headerFooter scaleWithDoc="0" alignWithMargins="0">
    <oddHeader>&amp;C&amp;"ＭＳ ゴシック,regular"&amp;11８　社会保障</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8B86B-EE3B-4ACC-8F1B-3326258230D3}">
  <sheetPr codeName="Sheet20">
    <tabColor theme="5" tint="0.39997558519241921"/>
    <pageSetUpPr fitToPage="1"/>
  </sheetPr>
  <dimension ref="A1:P54"/>
  <sheetViews>
    <sheetView topLeftCell="A27" zoomScaleNormal="100" zoomScaleSheetLayoutView="100" workbookViewId="0">
      <selection activeCell="F50" sqref="F50"/>
    </sheetView>
  </sheetViews>
  <sheetFormatPr defaultColWidth="9" defaultRowHeight="12" x14ac:dyDescent="0.15"/>
  <cols>
    <col min="1" max="1" width="10.59765625" style="6" customWidth="1"/>
    <col min="2" max="2" width="8.59765625" style="6" customWidth="1"/>
    <col min="3" max="3" width="2.59765625" style="95" customWidth="1"/>
    <col min="4" max="4" width="5" style="6" bestFit="1" customWidth="1"/>
    <col min="5" max="10" width="9.59765625" style="6" customWidth="1"/>
    <col min="11" max="11" width="9" style="6" bestFit="1"/>
    <col min="12" max="16384" width="9" style="6"/>
  </cols>
  <sheetData>
    <row r="1" spans="1:11" ht="15.75" customHeight="1" x14ac:dyDescent="0.2">
      <c r="A1" s="104" t="s">
        <v>93</v>
      </c>
    </row>
    <row r="2" spans="1:11" ht="16.5" customHeight="1" x14ac:dyDescent="0.2">
      <c r="B2" s="8" t="s">
        <v>5</v>
      </c>
    </row>
    <row r="3" spans="1:11" ht="12" customHeight="1" x14ac:dyDescent="0.15"/>
    <row r="4" spans="1:11" s="103" customFormat="1" ht="14.25" customHeight="1" x14ac:dyDescent="0.15">
      <c r="B4" s="358" t="s">
        <v>79</v>
      </c>
      <c r="C4" s="358"/>
      <c r="D4" s="359"/>
      <c r="E4" s="362" t="s">
        <v>208</v>
      </c>
      <c r="F4" s="363"/>
    </row>
    <row r="5" spans="1:11" s="103" customFormat="1" ht="14.25" customHeight="1" x14ac:dyDescent="0.15">
      <c r="B5" s="360"/>
      <c r="C5" s="360"/>
      <c r="D5" s="361"/>
      <c r="E5" s="106" t="s">
        <v>209</v>
      </c>
      <c r="F5" s="19" t="s">
        <v>125</v>
      </c>
    </row>
    <row r="6" spans="1:11" s="18" customFormat="1" ht="15" customHeight="1" x14ac:dyDescent="0.2">
      <c r="B6" s="44" t="s">
        <v>190</v>
      </c>
      <c r="C6" s="92" t="s">
        <v>191</v>
      </c>
      <c r="D6" s="107" t="s">
        <v>79</v>
      </c>
      <c r="E6" s="18">
        <v>58013</v>
      </c>
      <c r="F6" s="18">
        <v>195</v>
      </c>
    </row>
    <row r="7" spans="1:11" s="18" customFormat="1" ht="15" customHeight="1" x14ac:dyDescent="0.2">
      <c r="B7" s="44"/>
      <c r="C7" s="92">
        <v>2</v>
      </c>
      <c r="D7" s="107"/>
      <c r="E7" s="32">
        <v>1412</v>
      </c>
      <c r="F7" s="33">
        <v>7</v>
      </c>
    </row>
    <row r="8" spans="1:11" s="18" customFormat="1" ht="15" customHeight="1" x14ac:dyDescent="0.2">
      <c r="B8" s="44"/>
      <c r="C8" s="92">
        <v>3</v>
      </c>
      <c r="D8" s="107"/>
      <c r="E8" s="32">
        <v>46196</v>
      </c>
      <c r="F8" s="108">
        <v>496.73118279569894</v>
      </c>
    </row>
    <row r="9" spans="1:11" s="18" customFormat="1" ht="15" customHeight="1" x14ac:dyDescent="0.2">
      <c r="B9" s="44"/>
      <c r="C9" s="92">
        <v>4</v>
      </c>
      <c r="D9" s="107"/>
      <c r="E9" s="32">
        <v>176896</v>
      </c>
      <c r="F9" s="108">
        <v>527</v>
      </c>
    </row>
    <row r="10" spans="1:11" s="18" customFormat="1" ht="15" customHeight="1" x14ac:dyDescent="0.15">
      <c r="B10" s="44" t="s">
        <v>145</v>
      </c>
      <c r="C10" s="92">
        <v>5</v>
      </c>
      <c r="D10" s="107" t="s">
        <v>79</v>
      </c>
      <c r="E10" s="119">
        <f>SUM(E11:E22)</f>
        <v>204892</v>
      </c>
      <c r="F10" s="44">
        <f>AVERAGE(F11:F22)</f>
        <v>608.58794834369542</v>
      </c>
      <c r="G10" s="6"/>
      <c r="H10" s="6"/>
      <c r="I10" s="6"/>
      <c r="K10" s="6"/>
    </row>
    <row r="11" spans="1:11" s="18" customFormat="1" ht="15" customHeight="1" x14ac:dyDescent="0.15">
      <c r="B11" s="109" t="s">
        <v>322</v>
      </c>
      <c r="C11" s="92">
        <v>4</v>
      </c>
      <c r="D11" s="110" t="s">
        <v>323</v>
      </c>
      <c r="E11" s="111">
        <v>16503</v>
      </c>
      <c r="F11" s="112">
        <f>E11/28</f>
        <v>589.39285714285711</v>
      </c>
      <c r="G11" s="113"/>
      <c r="H11" s="6"/>
      <c r="I11" s="6"/>
      <c r="K11" s="113"/>
    </row>
    <row r="12" spans="1:11" s="18" customFormat="1" ht="15" customHeight="1" x14ac:dyDescent="0.15">
      <c r="B12" s="44"/>
      <c r="C12" s="92">
        <v>5</v>
      </c>
      <c r="D12" s="110"/>
      <c r="E12" s="111">
        <v>15382</v>
      </c>
      <c r="F12" s="112">
        <f>E12/29</f>
        <v>530.41379310344826</v>
      </c>
      <c r="G12" s="6"/>
      <c r="H12" s="6"/>
      <c r="I12" s="6"/>
      <c r="K12" s="6"/>
    </row>
    <row r="13" spans="1:11" s="18" customFormat="1" ht="15" customHeight="1" x14ac:dyDescent="0.15">
      <c r="B13" s="44"/>
      <c r="C13" s="92">
        <v>6</v>
      </c>
      <c r="D13" s="110"/>
      <c r="E13" s="111">
        <v>13526</v>
      </c>
      <c r="F13" s="112">
        <f>E13/28</f>
        <v>483.07142857142856</v>
      </c>
      <c r="G13" s="6"/>
      <c r="H13" s="6"/>
      <c r="I13" s="6"/>
      <c r="K13" s="6"/>
    </row>
    <row r="14" spans="1:11" s="18" customFormat="1" ht="15" customHeight="1" x14ac:dyDescent="0.15">
      <c r="B14" s="44"/>
      <c r="C14" s="92">
        <v>7</v>
      </c>
      <c r="D14" s="110"/>
      <c r="E14" s="111">
        <v>20964</v>
      </c>
      <c r="F14" s="112">
        <f>E14/29</f>
        <v>722.89655172413791</v>
      </c>
      <c r="G14" s="6"/>
      <c r="H14" s="6"/>
      <c r="I14" s="6"/>
      <c r="K14" s="6"/>
    </row>
    <row r="15" spans="1:11" s="18" customFormat="1" ht="15" customHeight="1" x14ac:dyDescent="0.15">
      <c r="B15" s="44"/>
      <c r="C15" s="92">
        <v>8</v>
      </c>
      <c r="D15" s="110"/>
      <c r="E15" s="111">
        <v>24002</v>
      </c>
      <c r="F15" s="112">
        <f>E15/29</f>
        <v>827.65517241379314</v>
      </c>
      <c r="G15" s="6"/>
      <c r="H15" s="6"/>
      <c r="I15" s="6"/>
      <c r="K15" s="6"/>
    </row>
    <row r="16" spans="1:11" s="18" customFormat="1" ht="15" customHeight="1" x14ac:dyDescent="0.15">
      <c r="B16" s="44"/>
      <c r="C16" s="92">
        <v>9</v>
      </c>
      <c r="D16" s="110"/>
      <c r="E16" s="111">
        <v>18564</v>
      </c>
      <c r="F16" s="112">
        <f>E16/28</f>
        <v>663</v>
      </c>
      <c r="G16" s="6"/>
      <c r="H16" s="6"/>
      <c r="I16" s="6"/>
      <c r="K16" s="6"/>
    </row>
    <row r="17" spans="2:11" s="18" customFormat="1" ht="15" customHeight="1" x14ac:dyDescent="0.15">
      <c r="B17" s="44"/>
      <c r="C17" s="92">
        <v>10</v>
      </c>
      <c r="D17" s="110"/>
      <c r="E17" s="111">
        <v>15353</v>
      </c>
      <c r="F17" s="112">
        <f>E17/29</f>
        <v>529.41379310344826</v>
      </c>
      <c r="G17" s="6"/>
      <c r="H17" s="6"/>
      <c r="I17" s="6"/>
      <c r="K17" s="6"/>
    </row>
    <row r="18" spans="2:11" s="18" customFormat="1" ht="15" customHeight="1" x14ac:dyDescent="0.15">
      <c r="B18" s="44"/>
      <c r="C18" s="92">
        <v>11</v>
      </c>
      <c r="D18" s="110"/>
      <c r="E18" s="111">
        <v>14133</v>
      </c>
      <c r="F18" s="112">
        <f>E18/28</f>
        <v>504.75</v>
      </c>
      <c r="G18" s="6"/>
      <c r="H18" s="6"/>
      <c r="I18" s="6"/>
      <c r="K18" s="6"/>
    </row>
    <row r="19" spans="2:11" s="18" customFormat="1" ht="15" customHeight="1" x14ac:dyDescent="0.15">
      <c r="B19" s="44"/>
      <c r="C19" s="92">
        <v>12</v>
      </c>
      <c r="D19" s="110"/>
      <c r="E19" s="70">
        <v>12628</v>
      </c>
      <c r="F19" s="49">
        <f>E19/26</f>
        <v>485.69230769230768</v>
      </c>
      <c r="G19" s="6"/>
      <c r="H19" s="6"/>
      <c r="I19" s="6"/>
      <c r="K19" s="6"/>
    </row>
    <row r="20" spans="2:11" s="18" customFormat="1" ht="15" customHeight="1" x14ac:dyDescent="0.15">
      <c r="B20" s="109" t="s">
        <v>324</v>
      </c>
      <c r="C20" s="92">
        <v>1</v>
      </c>
      <c r="D20" s="110" t="s">
        <v>323</v>
      </c>
      <c r="E20" s="70">
        <v>16263</v>
      </c>
      <c r="F20" s="49">
        <f>E20/26</f>
        <v>625.5</v>
      </c>
      <c r="G20" s="6"/>
      <c r="H20" s="6"/>
      <c r="I20" s="6"/>
      <c r="K20" s="6"/>
    </row>
    <row r="21" spans="2:11" s="18" customFormat="1" ht="15" customHeight="1" x14ac:dyDescent="0.15">
      <c r="B21" s="44"/>
      <c r="C21" s="92">
        <v>2</v>
      </c>
      <c r="D21" s="110"/>
      <c r="E21" s="70">
        <v>17858</v>
      </c>
      <c r="F21" s="49">
        <f>E21/27</f>
        <v>661.40740740740739</v>
      </c>
      <c r="G21" s="6"/>
      <c r="H21" s="6"/>
      <c r="I21" s="6"/>
      <c r="K21" s="6"/>
    </row>
    <row r="22" spans="2:11" s="18" customFormat="1" ht="15" customHeight="1" x14ac:dyDescent="0.15">
      <c r="B22" s="62"/>
      <c r="C22" s="105">
        <v>3</v>
      </c>
      <c r="D22" s="114"/>
      <c r="E22" s="72">
        <v>19716</v>
      </c>
      <c r="F22" s="50">
        <f>E22/29</f>
        <v>679.86206896551721</v>
      </c>
      <c r="G22" s="6"/>
      <c r="H22" s="6"/>
      <c r="I22" s="6"/>
      <c r="K22" s="6"/>
    </row>
    <row r="23" spans="2:11" ht="12" customHeight="1" x14ac:dyDescent="0.15">
      <c r="G23" s="113"/>
      <c r="K23" s="113"/>
    </row>
    <row r="24" spans="2:11" ht="12" customHeight="1" x14ac:dyDescent="0.15">
      <c r="B24" s="6" t="s">
        <v>211</v>
      </c>
    </row>
    <row r="25" spans="2:11" ht="14.25" customHeight="1" x14ac:dyDescent="0.15">
      <c r="B25" s="6" t="s">
        <v>212</v>
      </c>
    </row>
    <row r="26" spans="2:11" ht="14.25" customHeight="1" x14ac:dyDescent="0.15">
      <c r="B26" s="9" t="s">
        <v>213</v>
      </c>
      <c r="C26" s="115"/>
      <c r="D26" s="115"/>
      <c r="E26" s="115"/>
      <c r="F26" s="115"/>
    </row>
    <row r="27" spans="2:11" ht="14.25" customHeight="1" x14ac:dyDescent="0.15">
      <c r="B27" s="9" t="s">
        <v>214</v>
      </c>
      <c r="C27" s="115"/>
      <c r="D27" s="115"/>
      <c r="E27" s="115"/>
      <c r="F27" s="115"/>
    </row>
    <row r="28" spans="2:11" ht="14.25" customHeight="1" x14ac:dyDescent="0.15">
      <c r="B28" s="9"/>
      <c r="C28" s="115"/>
      <c r="D28" s="115"/>
      <c r="E28" s="115"/>
      <c r="F28" s="115"/>
    </row>
    <row r="29" spans="2:11" ht="14.25" customHeight="1" x14ac:dyDescent="0.15">
      <c r="B29" s="9"/>
      <c r="C29" s="115"/>
      <c r="D29" s="115"/>
      <c r="E29" s="115"/>
      <c r="F29" s="115"/>
    </row>
    <row r="30" spans="2:11" ht="15" customHeight="1" x14ac:dyDescent="0.2">
      <c r="B30" s="8" t="s">
        <v>51</v>
      </c>
      <c r="C30" s="116"/>
    </row>
    <row r="31" spans="2:11" ht="15" customHeight="1" x14ac:dyDescent="0.15"/>
    <row r="32" spans="2:11" ht="15" customHeight="1" x14ac:dyDescent="0.15">
      <c r="B32" s="364" t="s">
        <v>95</v>
      </c>
      <c r="C32" s="364"/>
      <c r="D32" s="365"/>
      <c r="E32" s="366" t="s">
        <v>215</v>
      </c>
      <c r="F32" s="367"/>
      <c r="G32" s="366" t="s">
        <v>218</v>
      </c>
      <c r="H32" s="367"/>
      <c r="I32" s="366" t="s">
        <v>219</v>
      </c>
      <c r="J32" s="368"/>
    </row>
    <row r="33" spans="2:16" ht="15" customHeight="1" x14ac:dyDescent="0.15">
      <c r="B33" s="364"/>
      <c r="C33" s="364"/>
      <c r="D33" s="365"/>
      <c r="E33" s="117" t="s">
        <v>168</v>
      </c>
      <c r="F33" s="117" t="s">
        <v>80</v>
      </c>
      <c r="G33" s="117" t="s">
        <v>168</v>
      </c>
      <c r="H33" s="117" t="s">
        <v>80</v>
      </c>
      <c r="I33" s="117" t="s">
        <v>168</v>
      </c>
      <c r="J33" s="297" t="s">
        <v>80</v>
      </c>
    </row>
    <row r="34" spans="2:16" ht="15" customHeight="1" x14ac:dyDescent="0.15">
      <c r="B34" s="89" t="s">
        <v>145</v>
      </c>
      <c r="C34" s="118" t="s">
        <v>191</v>
      </c>
      <c r="D34" s="87" t="s">
        <v>79</v>
      </c>
      <c r="E34" s="119">
        <v>36284</v>
      </c>
      <c r="F34" s="108">
        <v>124</v>
      </c>
      <c r="G34" s="120">
        <v>29913</v>
      </c>
      <c r="H34" s="121">
        <v>102</v>
      </c>
      <c r="I34" s="108">
        <v>37896</v>
      </c>
      <c r="J34" s="108">
        <v>129</v>
      </c>
    </row>
    <row r="35" spans="2:16" ht="15" customHeight="1" x14ac:dyDescent="0.15">
      <c r="B35" s="89"/>
      <c r="C35" s="118">
        <v>2</v>
      </c>
      <c r="D35" s="87"/>
      <c r="E35" s="119">
        <v>17579</v>
      </c>
      <c r="F35" s="108">
        <v>86.596059113300498</v>
      </c>
      <c r="G35" s="120">
        <v>11378</v>
      </c>
      <c r="H35" s="121">
        <v>56.049261083743843</v>
      </c>
      <c r="I35" s="33">
        <v>16587</v>
      </c>
      <c r="J35" s="49">
        <v>81.709359605911331</v>
      </c>
    </row>
    <row r="36" spans="2:16" ht="15" customHeight="1" x14ac:dyDescent="0.15">
      <c r="B36" s="89"/>
      <c r="C36" s="118">
        <v>3</v>
      </c>
      <c r="D36" s="87"/>
      <c r="E36" s="119">
        <v>29797</v>
      </c>
      <c r="F36" s="108">
        <v>112.86742424242425</v>
      </c>
      <c r="G36" s="120">
        <v>14123</v>
      </c>
      <c r="H36" s="121">
        <v>53.496212121212125</v>
      </c>
      <c r="I36" s="33">
        <v>29677</v>
      </c>
      <c r="J36" s="49">
        <v>112.41287878787878</v>
      </c>
    </row>
    <row r="37" spans="2:16" ht="15" customHeight="1" x14ac:dyDescent="0.15">
      <c r="B37" s="89"/>
      <c r="C37" s="118">
        <v>4</v>
      </c>
      <c r="D37" s="87"/>
      <c r="E37" s="119">
        <v>30343</v>
      </c>
      <c r="F37" s="108">
        <v>103</v>
      </c>
      <c r="G37" s="120">
        <v>15355</v>
      </c>
      <c r="H37" s="121">
        <v>52</v>
      </c>
      <c r="I37" s="33">
        <v>35423</v>
      </c>
      <c r="J37" s="108">
        <v>121</v>
      </c>
    </row>
    <row r="38" spans="2:16" ht="15" customHeight="1" x14ac:dyDescent="0.15">
      <c r="B38" s="89" t="s">
        <v>145</v>
      </c>
      <c r="C38" s="118">
        <v>5</v>
      </c>
      <c r="D38" s="87" t="s">
        <v>95</v>
      </c>
      <c r="E38" s="119">
        <f>SUM(E39:E50)</f>
        <v>31393</v>
      </c>
      <c r="F38" s="108">
        <f>AVERAGE(F39:F50)</f>
        <v>105.37420986622074</v>
      </c>
      <c r="G38" s="120">
        <f>SUM(G39:G50)</f>
        <v>18683</v>
      </c>
      <c r="H38" s="121">
        <f>AVERAGE(H39:H50)</f>
        <v>62.683333333333337</v>
      </c>
      <c r="I38" s="33">
        <f>SUM(I39:I50)</f>
        <v>41030</v>
      </c>
      <c r="J38" s="108">
        <f>AVERAGE(J39:J50)</f>
        <v>137.90566843180974</v>
      </c>
    </row>
    <row r="39" spans="2:16" ht="15" customHeight="1" x14ac:dyDescent="0.15">
      <c r="B39" s="123" t="s">
        <v>325</v>
      </c>
      <c r="C39" s="91">
        <v>4</v>
      </c>
      <c r="D39" s="87" t="s">
        <v>323</v>
      </c>
      <c r="E39" s="70">
        <v>2992</v>
      </c>
      <c r="F39" s="108">
        <f>E39/25</f>
        <v>119.68</v>
      </c>
      <c r="G39" s="124">
        <v>1625</v>
      </c>
      <c r="H39" s="121">
        <v>65</v>
      </c>
      <c r="I39" s="33">
        <v>3810</v>
      </c>
      <c r="J39" s="33">
        <f>I39/25</f>
        <v>152.4</v>
      </c>
      <c r="K39" s="113"/>
      <c r="L39" s="113"/>
      <c r="M39" s="113"/>
      <c r="N39" s="125"/>
      <c r="P39" s="125"/>
    </row>
    <row r="40" spans="2:16" ht="15" customHeight="1" x14ac:dyDescent="0.15">
      <c r="B40" s="87"/>
      <c r="C40" s="91">
        <v>5</v>
      </c>
      <c r="D40" s="87"/>
      <c r="E40" s="70">
        <v>2211</v>
      </c>
      <c r="F40" s="108">
        <f>E40/25</f>
        <v>88.44</v>
      </c>
      <c r="G40" s="124">
        <v>1404</v>
      </c>
      <c r="H40" s="121">
        <v>54</v>
      </c>
      <c r="I40" s="33">
        <v>2685</v>
      </c>
      <c r="J40" s="33">
        <f>I40/25</f>
        <v>107.4</v>
      </c>
      <c r="L40" s="125"/>
      <c r="N40" s="125"/>
      <c r="P40" s="125"/>
    </row>
    <row r="41" spans="2:16" ht="15" customHeight="1" x14ac:dyDescent="0.15">
      <c r="B41" s="87"/>
      <c r="C41" s="91">
        <v>6</v>
      </c>
      <c r="D41" s="87"/>
      <c r="E41" s="70">
        <v>2565</v>
      </c>
      <c r="F41" s="108">
        <f>E41/25</f>
        <v>102.6</v>
      </c>
      <c r="G41" s="124">
        <v>1575</v>
      </c>
      <c r="H41" s="121">
        <v>65.599999999999994</v>
      </c>
      <c r="I41" s="33">
        <v>3213</v>
      </c>
      <c r="J41" s="33">
        <f>I41/25</f>
        <v>128.52000000000001</v>
      </c>
      <c r="L41" s="125"/>
      <c r="N41" s="125"/>
      <c r="P41" s="125"/>
    </row>
    <row r="42" spans="2:16" ht="15" customHeight="1" x14ac:dyDescent="0.15">
      <c r="B42" s="87"/>
      <c r="C42" s="91">
        <v>7</v>
      </c>
      <c r="D42" s="87"/>
      <c r="E42" s="70">
        <v>3527</v>
      </c>
      <c r="F42" s="108">
        <f>E42/26</f>
        <v>135.65384615384616</v>
      </c>
      <c r="G42" s="124">
        <v>1792</v>
      </c>
      <c r="H42" s="121">
        <v>68.900000000000006</v>
      </c>
      <c r="I42" s="33">
        <v>4325</v>
      </c>
      <c r="J42" s="33">
        <f>I42/26</f>
        <v>166.34615384615384</v>
      </c>
      <c r="L42" s="125"/>
      <c r="N42" s="125"/>
      <c r="P42" s="125"/>
    </row>
    <row r="43" spans="2:16" ht="15" customHeight="1" x14ac:dyDescent="0.15">
      <c r="B43" s="87"/>
      <c r="C43" s="91">
        <v>8</v>
      </c>
      <c r="D43" s="87"/>
      <c r="E43" s="70">
        <v>3233</v>
      </c>
      <c r="F43" s="108">
        <f>E43/25</f>
        <v>129.32</v>
      </c>
      <c r="G43" s="124">
        <v>2684</v>
      </c>
      <c r="H43" s="121">
        <v>103.2</v>
      </c>
      <c r="I43" s="33">
        <v>4211</v>
      </c>
      <c r="J43" s="33">
        <f>I43/25</f>
        <v>168.44</v>
      </c>
      <c r="L43" s="125"/>
      <c r="N43" s="125"/>
      <c r="P43" s="125"/>
    </row>
    <row r="44" spans="2:16" ht="15" customHeight="1" x14ac:dyDescent="0.15">
      <c r="B44" s="87"/>
      <c r="C44" s="91">
        <v>9</v>
      </c>
      <c r="D44" s="87"/>
      <c r="E44" s="126">
        <v>2311</v>
      </c>
      <c r="F44" s="122">
        <f>E44/25</f>
        <v>92.44</v>
      </c>
      <c r="G44" s="120">
        <v>1293</v>
      </c>
      <c r="H44" s="127">
        <v>53.8</v>
      </c>
      <c r="I44" s="44">
        <v>3223</v>
      </c>
      <c r="J44" s="44">
        <f>I44/25</f>
        <v>128.91999999999999</v>
      </c>
      <c r="L44" s="125"/>
      <c r="N44" s="125"/>
      <c r="P44" s="125"/>
    </row>
    <row r="45" spans="2:16" ht="15" customHeight="1" x14ac:dyDescent="0.15">
      <c r="B45" s="87"/>
      <c r="C45" s="91">
        <v>10</v>
      </c>
      <c r="D45" s="87"/>
      <c r="E45" s="70">
        <v>2474</v>
      </c>
      <c r="F45" s="108">
        <f>E45/25</f>
        <v>98.96</v>
      </c>
      <c r="G45" s="124">
        <v>1463</v>
      </c>
      <c r="H45" s="121">
        <v>56.2</v>
      </c>
      <c r="I45" s="33">
        <v>2831</v>
      </c>
      <c r="J45" s="33">
        <f>I45/25</f>
        <v>113.24</v>
      </c>
      <c r="L45" s="125"/>
      <c r="N45" s="125"/>
      <c r="P45" s="125"/>
    </row>
    <row r="46" spans="2:16" ht="15" customHeight="1" x14ac:dyDescent="0.15">
      <c r="B46" s="87"/>
      <c r="C46" s="91">
        <v>11</v>
      </c>
      <c r="D46" s="87"/>
      <c r="E46" s="70">
        <v>3338</v>
      </c>
      <c r="F46" s="108">
        <f>E46/25</f>
        <v>133.52000000000001</v>
      </c>
      <c r="G46" s="124">
        <v>1275</v>
      </c>
      <c r="H46" s="121">
        <v>51</v>
      </c>
      <c r="I46" s="33">
        <v>4050</v>
      </c>
      <c r="J46" s="33">
        <f>I46/25</f>
        <v>162</v>
      </c>
      <c r="L46" s="125"/>
      <c r="N46" s="125"/>
      <c r="P46" s="125"/>
    </row>
    <row r="47" spans="2:16" ht="15" customHeight="1" x14ac:dyDescent="0.15">
      <c r="B47" s="87"/>
      <c r="C47" s="91">
        <v>12</v>
      </c>
      <c r="D47" s="87"/>
      <c r="E47" s="70">
        <v>2329</v>
      </c>
      <c r="F47" s="108">
        <f>E47/23</f>
        <v>101.26086956521739</v>
      </c>
      <c r="G47" s="124">
        <v>1590</v>
      </c>
      <c r="H47" s="121">
        <v>69.099999999999994</v>
      </c>
      <c r="I47" s="33">
        <v>3179</v>
      </c>
      <c r="J47" s="33">
        <f>I47/23</f>
        <v>138.21739130434781</v>
      </c>
      <c r="L47" s="125"/>
      <c r="N47" s="125"/>
      <c r="P47" s="125"/>
    </row>
    <row r="48" spans="2:16" ht="15" customHeight="1" x14ac:dyDescent="0.15">
      <c r="B48" s="123" t="s">
        <v>326</v>
      </c>
      <c r="C48" s="91">
        <v>1</v>
      </c>
      <c r="D48" s="87" t="s">
        <v>323</v>
      </c>
      <c r="E48" s="70">
        <v>2095</v>
      </c>
      <c r="F48" s="108">
        <f>E48/23</f>
        <v>91.086956521739125</v>
      </c>
      <c r="G48" s="124">
        <v>1130</v>
      </c>
      <c r="H48" s="121">
        <v>49.1</v>
      </c>
      <c r="I48" s="33">
        <v>2859</v>
      </c>
      <c r="J48" s="33">
        <f>I48/23</f>
        <v>124.30434782608695</v>
      </c>
      <c r="L48" s="125"/>
      <c r="P48" s="125"/>
    </row>
    <row r="49" spans="2:16" ht="15" customHeight="1" x14ac:dyDescent="0.15">
      <c r="B49" s="87"/>
      <c r="C49" s="91">
        <v>2</v>
      </c>
      <c r="D49" s="87"/>
      <c r="E49" s="70">
        <v>1701</v>
      </c>
      <c r="F49" s="108">
        <f>E49/24</f>
        <v>70.875</v>
      </c>
      <c r="G49" s="124">
        <v>1327</v>
      </c>
      <c r="H49" s="121">
        <v>55.3</v>
      </c>
      <c r="I49" s="33">
        <v>2977</v>
      </c>
      <c r="J49" s="33">
        <f>I49/24</f>
        <v>124.04166666666667</v>
      </c>
      <c r="L49" s="125"/>
      <c r="N49" s="125"/>
      <c r="P49" s="125"/>
    </row>
    <row r="50" spans="2:16" ht="15" customHeight="1" x14ac:dyDescent="0.15">
      <c r="B50" s="128"/>
      <c r="C50" s="129">
        <v>3</v>
      </c>
      <c r="D50" s="128"/>
      <c r="E50" s="72">
        <v>2617</v>
      </c>
      <c r="F50" s="130">
        <f>E50/26</f>
        <v>100.65384615384616</v>
      </c>
      <c r="G50" s="131">
        <v>1525</v>
      </c>
      <c r="H50" s="132">
        <v>61</v>
      </c>
      <c r="I50" s="38">
        <v>3667</v>
      </c>
      <c r="J50" s="38">
        <f>I50/26</f>
        <v>141.03846153846155</v>
      </c>
      <c r="L50" s="125"/>
      <c r="N50" s="125"/>
      <c r="P50" s="125"/>
    </row>
    <row r="51" spans="2:16" x14ac:dyDescent="0.15">
      <c r="E51" s="49"/>
      <c r="F51" s="49"/>
      <c r="G51" s="49"/>
      <c r="H51" s="49"/>
      <c r="K51" s="113"/>
      <c r="L51" s="113"/>
      <c r="M51" s="113"/>
    </row>
    <row r="52" spans="2:16" x14ac:dyDescent="0.15">
      <c r="B52" s="6" t="s">
        <v>118</v>
      </c>
    </row>
    <row r="53" spans="2:16" x14ac:dyDescent="0.15">
      <c r="B53" s="357"/>
      <c r="C53" s="357"/>
      <c r="D53" s="357"/>
      <c r="E53" s="357"/>
      <c r="F53" s="357"/>
      <c r="G53" s="357"/>
      <c r="H53" s="357"/>
      <c r="I53" s="357"/>
      <c r="J53" s="357"/>
    </row>
    <row r="54" spans="2:16" x14ac:dyDescent="0.15">
      <c r="B54" s="357"/>
      <c r="C54" s="357"/>
      <c r="D54" s="357"/>
      <c r="E54" s="357"/>
      <c r="F54" s="357"/>
      <c r="G54" s="357"/>
      <c r="H54" s="357"/>
      <c r="I54" s="357"/>
      <c r="J54" s="357"/>
    </row>
  </sheetData>
  <mergeCells count="7">
    <mergeCell ref="B53:J54"/>
    <mergeCell ref="B4:D5"/>
    <mergeCell ref="E4:F4"/>
    <mergeCell ref="B32:D33"/>
    <mergeCell ref="E32:F32"/>
    <mergeCell ref="G32:H32"/>
    <mergeCell ref="I32:J32"/>
  </mergeCells>
  <phoneticPr fontId="33"/>
  <hyperlinks>
    <hyperlink ref="A1" location="目次!A2" display="目次へ戻る" xr:uid="{705A7A20-EBCB-428E-9CBD-777974F031AF}"/>
  </hyperlinks>
  <pageMargins left="0.98425196850393704" right="0.78740157480314965" top="0.98425196850393704" bottom="0.98425196850393704" header="0.51181102362204722" footer="0.51181102362204722"/>
  <pageSetup paperSize="9" scale="97" firstPageNumber="52" orientation="portrait" useFirstPageNumber="1" r:id="rId1"/>
  <headerFooter scaleWithDoc="0" alignWithMargins="0">
    <oddHeader>&amp;C&amp;"ＭＳ ゴシック,regular"&amp;11８　社会保障</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2152B-EC60-4BC9-B2D5-29A5069FE363}">
  <sheetPr codeName="Sheet11">
    <tabColor theme="5" tint="0.39997558519241921"/>
  </sheetPr>
  <dimension ref="A1:AL29"/>
  <sheetViews>
    <sheetView showGridLines="0" showZeros="0" zoomScale="75" zoomScaleNormal="75" zoomScaleSheetLayoutView="75" workbookViewId="0">
      <pane xSplit="4" ySplit="5" topLeftCell="E6" activePane="bottomRight" state="frozenSplit"/>
      <selection pane="topRight"/>
      <selection pane="bottomLeft"/>
      <selection pane="bottomRight" activeCell="B2" sqref="B2"/>
    </sheetView>
  </sheetViews>
  <sheetFormatPr defaultColWidth="9" defaultRowHeight="13.2" x14ac:dyDescent="0.2"/>
  <cols>
    <col min="1" max="1" width="10.59765625" style="39" customWidth="1"/>
    <col min="2" max="2" width="8.59765625" style="39" customWidth="1"/>
    <col min="3" max="3" width="3.19921875" style="133" customWidth="1"/>
    <col min="4" max="4" width="4.59765625" style="39" customWidth="1"/>
    <col min="5" max="5" width="8.59765625" style="39" bestFit="1" customWidth="1"/>
    <col min="6" max="6" width="15.09765625" style="39" bestFit="1" customWidth="1"/>
    <col min="7" max="7" width="6.5" style="39" bestFit="1" customWidth="1"/>
    <col min="8" max="8" width="12.69921875" style="39" bestFit="1" customWidth="1"/>
    <col min="9" max="9" width="6.5" style="39" bestFit="1" customWidth="1"/>
    <col min="10" max="10" width="12.69921875" style="39" bestFit="1" customWidth="1"/>
    <col min="11" max="11" width="6.5" style="39" bestFit="1" customWidth="1"/>
    <col min="12" max="12" width="12.69921875" style="39" bestFit="1" customWidth="1"/>
    <col min="13" max="13" width="5.5" style="39" bestFit="1" customWidth="1"/>
    <col min="14" max="14" width="10.5" style="39" bestFit="1" customWidth="1"/>
    <col min="15" max="15" width="6.5" style="39" bestFit="1" customWidth="1"/>
    <col min="16" max="16" width="11.59765625" style="39" bestFit="1" customWidth="1"/>
    <col min="17" max="17" width="5.5" style="39" bestFit="1" customWidth="1"/>
    <col min="18" max="18" width="10.5" style="39" bestFit="1" customWidth="1"/>
    <col min="19" max="19" width="5.5" style="39" bestFit="1" customWidth="1"/>
    <col min="20" max="20" width="10.5" style="39" bestFit="1" customWidth="1"/>
    <col min="21" max="21" width="5.5" style="39" bestFit="1" customWidth="1"/>
    <col min="22" max="22" width="10.5" style="39" bestFit="1" customWidth="1"/>
    <col min="23" max="23" width="5.5" style="39" bestFit="1" customWidth="1"/>
    <col min="24" max="24" width="8.5" style="39" bestFit="1" customWidth="1"/>
    <col min="25" max="25" width="5.5" style="39" customWidth="1"/>
    <col min="26" max="26" width="8.5" style="39" customWidth="1"/>
    <col min="27" max="27" width="5.5" style="39" customWidth="1"/>
    <col min="28" max="28" width="8.5" style="39" customWidth="1"/>
    <col min="29" max="29" width="5.5" style="39" customWidth="1"/>
    <col min="30" max="30" width="10.5" style="39" customWidth="1"/>
    <col min="31" max="31" width="5.5" style="39" customWidth="1"/>
    <col min="32" max="32" width="8.5" style="39" customWidth="1"/>
    <col min="33" max="33" width="5.5" style="39" bestFit="1" customWidth="1"/>
    <col min="34" max="34" width="10.5" style="39" bestFit="1" customWidth="1"/>
    <col min="35" max="35" width="5.5" style="39" bestFit="1" customWidth="1"/>
    <col min="36" max="36" width="8.5" style="39" bestFit="1" customWidth="1"/>
    <col min="37" max="37" width="5.5" style="39" bestFit="1" customWidth="1"/>
    <col min="38" max="38" width="8.5" style="39" bestFit="1" customWidth="1"/>
    <col min="39" max="39" width="9" style="39" bestFit="1"/>
    <col min="40" max="16384" width="9" style="39"/>
  </cols>
  <sheetData>
    <row r="1" spans="1:38" ht="15.75" customHeight="1" x14ac:dyDescent="0.2">
      <c r="A1" s="24" t="s">
        <v>93</v>
      </c>
    </row>
    <row r="2" spans="1:38" ht="42" customHeight="1" x14ac:dyDescent="0.3">
      <c r="B2" s="135" t="s">
        <v>221</v>
      </c>
    </row>
    <row r="3" spans="1:38" ht="12" customHeight="1" x14ac:dyDescent="0.2">
      <c r="AD3" s="136"/>
      <c r="AF3" s="136"/>
      <c r="AH3" s="136"/>
      <c r="AI3" s="371"/>
      <c r="AJ3" s="371"/>
      <c r="AK3" s="371" t="s">
        <v>222</v>
      </c>
      <c r="AL3" s="371"/>
    </row>
    <row r="4" spans="1:38" s="134" customFormat="1" ht="15" customHeight="1" x14ac:dyDescent="0.2">
      <c r="B4" s="372" t="s">
        <v>79</v>
      </c>
      <c r="C4" s="373"/>
      <c r="D4" s="373"/>
      <c r="E4" s="373" t="s">
        <v>112</v>
      </c>
      <c r="F4" s="373"/>
      <c r="G4" s="373" t="s">
        <v>223</v>
      </c>
      <c r="H4" s="373"/>
      <c r="I4" s="373" t="s">
        <v>225</v>
      </c>
      <c r="J4" s="373"/>
      <c r="K4" s="373" t="s">
        <v>172</v>
      </c>
      <c r="L4" s="374"/>
      <c r="M4" s="372" t="s">
        <v>29</v>
      </c>
      <c r="N4" s="373"/>
      <c r="O4" s="373" t="s">
        <v>50</v>
      </c>
      <c r="P4" s="373"/>
      <c r="Q4" s="373" t="s">
        <v>226</v>
      </c>
      <c r="R4" s="373"/>
      <c r="S4" s="373" t="s">
        <v>227</v>
      </c>
      <c r="T4" s="373"/>
      <c r="U4" s="373" t="s">
        <v>228</v>
      </c>
      <c r="V4" s="374"/>
      <c r="W4" s="373" t="s">
        <v>229</v>
      </c>
      <c r="X4" s="374"/>
      <c r="Y4" s="369" t="s">
        <v>230</v>
      </c>
      <c r="Z4" s="370"/>
      <c r="AA4" s="369" t="s">
        <v>13</v>
      </c>
      <c r="AB4" s="370"/>
      <c r="AC4" s="369" t="s">
        <v>232</v>
      </c>
      <c r="AD4" s="369"/>
      <c r="AE4" s="369" t="s">
        <v>217</v>
      </c>
      <c r="AF4" s="369"/>
      <c r="AG4" s="369" t="s">
        <v>233</v>
      </c>
      <c r="AH4" s="369"/>
      <c r="AI4" s="369" t="s">
        <v>234</v>
      </c>
      <c r="AJ4" s="369"/>
      <c r="AK4" s="369" t="s">
        <v>231</v>
      </c>
      <c r="AL4" s="369"/>
    </row>
    <row r="5" spans="1:38" s="134" customFormat="1" ht="15" customHeight="1" x14ac:dyDescent="0.2">
      <c r="B5" s="372"/>
      <c r="C5" s="373"/>
      <c r="D5" s="373"/>
      <c r="E5" s="138" t="s">
        <v>235</v>
      </c>
      <c r="F5" s="138" t="s">
        <v>236</v>
      </c>
      <c r="G5" s="138" t="s">
        <v>235</v>
      </c>
      <c r="H5" s="138" t="s">
        <v>236</v>
      </c>
      <c r="I5" s="138" t="s">
        <v>235</v>
      </c>
      <c r="J5" s="138" t="s">
        <v>236</v>
      </c>
      <c r="K5" s="138" t="s">
        <v>235</v>
      </c>
      <c r="L5" s="139" t="s">
        <v>236</v>
      </c>
      <c r="M5" s="137" t="s">
        <v>235</v>
      </c>
      <c r="N5" s="138" t="s">
        <v>236</v>
      </c>
      <c r="O5" s="138" t="s">
        <v>235</v>
      </c>
      <c r="P5" s="138" t="s">
        <v>236</v>
      </c>
      <c r="Q5" s="138" t="s">
        <v>235</v>
      </c>
      <c r="R5" s="138" t="s">
        <v>236</v>
      </c>
      <c r="S5" s="138" t="s">
        <v>235</v>
      </c>
      <c r="T5" s="138" t="s">
        <v>236</v>
      </c>
      <c r="U5" s="138" t="s">
        <v>235</v>
      </c>
      <c r="V5" s="139" t="s">
        <v>236</v>
      </c>
      <c r="W5" s="138" t="s">
        <v>235</v>
      </c>
      <c r="X5" s="139" t="s">
        <v>236</v>
      </c>
      <c r="Y5" s="138" t="s">
        <v>235</v>
      </c>
      <c r="Z5" s="139" t="s">
        <v>236</v>
      </c>
      <c r="AA5" s="138" t="s">
        <v>235</v>
      </c>
      <c r="AB5" s="139" t="s">
        <v>236</v>
      </c>
      <c r="AC5" s="138" t="s">
        <v>235</v>
      </c>
      <c r="AD5" s="138" t="s">
        <v>236</v>
      </c>
      <c r="AE5" s="138" t="s">
        <v>235</v>
      </c>
      <c r="AF5" s="138" t="s">
        <v>236</v>
      </c>
      <c r="AG5" s="138" t="s">
        <v>235</v>
      </c>
      <c r="AH5" s="138" t="s">
        <v>236</v>
      </c>
      <c r="AI5" s="138" t="s">
        <v>235</v>
      </c>
      <c r="AJ5" s="138" t="s">
        <v>236</v>
      </c>
      <c r="AK5" s="138" t="s">
        <v>235</v>
      </c>
      <c r="AL5" s="138" t="s">
        <v>236</v>
      </c>
    </row>
    <row r="6" spans="1:38" s="134" customFormat="1" ht="30" customHeight="1" x14ac:dyDescent="0.2">
      <c r="B6" s="140" t="s">
        <v>179</v>
      </c>
      <c r="C6" s="141">
        <v>30</v>
      </c>
      <c r="D6" s="142" t="s">
        <v>321</v>
      </c>
      <c r="E6" s="143">
        <v>22070</v>
      </c>
      <c r="F6" s="144">
        <v>1421125794</v>
      </c>
      <c r="G6" s="145">
        <v>7251</v>
      </c>
      <c r="H6" s="145">
        <v>396256642</v>
      </c>
      <c r="I6" s="145">
        <v>7308</v>
      </c>
      <c r="J6" s="145">
        <v>279809320</v>
      </c>
      <c r="K6" s="145">
        <v>5833</v>
      </c>
      <c r="L6" s="145">
        <v>709519411</v>
      </c>
      <c r="M6" s="145">
        <v>390</v>
      </c>
      <c r="N6" s="145">
        <v>3669618</v>
      </c>
      <c r="O6" s="145">
        <v>1077</v>
      </c>
      <c r="P6" s="145">
        <v>19468570</v>
      </c>
      <c r="Q6" s="145">
        <v>119</v>
      </c>
      <c r="R6" s="145">
        <v>1417061</v>
      </c>
      <c r="S6" s="145">
        <v>15</v>
      </c>
      <c r="T6" s="145">
        <v>2548198</v>
      </c>
      <c r="U6" s="145">
        <v>29</v>
      </c>
      <c r="V6" s="145">
        <v>4829534</v>
      </c>
      <c r="W6" s="145">
        <v>3</v>
      </c>
      <c r="X6" s="145">
        <v>94088</v>
      </c>
      <c r="Y6" s="145">
        <v>6</v>
      </c>
      <c r="Z6" s="145">
        <v>368512</v>
      </c>
      <c r="AA6" s="145">
        <v>5</v>
      </c>
      <c r="AB6" s="145">
        <v>238500</v>
      </c>
      <c r="AC6" s="145">
        <v>7</v>
      </c>
      <c r="AD6" s="145">
        <v>876776</v>
      </c>
      <c r="AE6" s="145">
        <v>7</v>
      </c>
      <c r="AF6" s="145">
        <v>55993</v>
      </c>
      <c r="AG6" s="145">
        <v>15</v>
      </c>
      <c r="AH6" s="145">
        <v>1273571</v>
      </c>
      <c r="AI6" s="146">
        <v>5</v>
      </c>
      <c r="AJ6" s="146">
        <v>700000</v>
      </c>
      <c r="AK6" s="146" t="s">
        <v>161</v>
      </c>
      <c r="AL6" s="147" t="s">
        <v>161</v>
      </c>
    </row>
    <row r="7" spans="1:38" s="134" customFormat="1" ht="30" customHeight="1" x14ac:dyDescent="0.2">
      <c r="B7" s="140" t="s">
        <v>145</v>
      </c>
      <c r="C7" s="141" t="s">
        <v>180</v>
      </c>
      <c r="D7" s="142" t="s">
        <v>321</v>
      </c>
      <c r="E7" s="144">
        <v>23100</v>
      </c>
      <c r="F7" s="144">
        <v>1556912899</v>
      </c>
      <c r="G7" s="145">
        <v>7560</v>
      </c>
      <c r="H7" s="145">
        <v>407213768</v>
      </c>
      <c r="I7" s="145">
        <v>7707</v>
      </c>
      <c r="J7" s="145">
        <v>296024474</v>
      </c>
      <c r="K7" s="145">
        <v>6073</v>
      </c>
      <c r="L7" s="145">
        <v>817933563</v>
      </c>
      <c r="M7" s="145">
        <v>387</v>
      </c>
      <c r="N7" s="145">
        <v>3335998</v>
      </c>
      <c r="O7" s="145">
        <v>1162</v>
      </c>
      <c r="P7" s="145">
        <v>23037687</v>
      </c>
      <c r="Q7" s="145">
        <v>163</v>
      </c>
      <c r="R7" s="145">
        <v>2080341</v>
      </c>
      <c r="S7" s="145">
        <v>16</v>
      </c>
      <c r="T7" s="145">
        <v>2594823</v>
      </c>
      <c r="U7" s="145">
        <v>24</v>
      </c>
      <c r="V7" s="145">
        <v>4195636</v>
      </c>
      <c r="W7" s="145">
        <v>1</v>
      </c>
      <c r="X7" s="145">
        <v>18940</v>
      </c>
      <c r="Y7" s="146" t="s">
        <v>161</v>
      </c>
      <c r="Z7" s="146" t="s">
        <v>161</v>
      </c>
      <c r="AA7" s="146" t="s">
        <v>161</v>
      </c>
      <c r="AB7" s="146" t="s">
        <v>161</v>
      </c>
      <c r="AC7" s="146" t="s">
        <v>161</v>
      </c>
      <c r="AD7" s="146" t="s">
        <v>161</v>
      </c>
      <c r="AE7" s="146" t="s">
        <v>161</v>
      </c>
      <c r="AF7" s="146" t="s">
        <v>161</v>
      </c>
      <c r="AG7" s="145">
        <v>7</v>
      </c>
      <c r="AH7" s="145">
        <v>477669</v>
      </c>
      <c r="AI7" s="146" t="s">
        <v>161</v>
      </c>
      <c r="AJ7" s="146" t="s">
        <v>161</v>
      </c>
      <c r="AK7" s="146" t="s">
        <v>161</v>
      </c>
      <c r="AL7" s="147" t="s">
        <v>161</v>
      </c>
    </row>
    <row r="8" spans="1:38" s="134" customFormat="1" ht="30" customHeight="1" x14ac:dyDescent="0.2">
      <c r="C8" s="141">
        <v>2</v>
      </c>
      <c r="D8" s="142"/>
      <c r="E8" s="144">
        <v>23746</v>
      </c>
      <c r="F8" s="144">
        <v>1573178724</v>
      </c>
      <c r="G8" s="145">
        <v>7628</v>
      </c>
      <c r="H8" s="145">
        <v>410577230</v>
      </c>
      <c r="I8" s="145">
        <v>7783</v>
      </c>
      <c r="J8" s="145">
        <v>300717974</v>
      </c>
      <c r="K8" s="145">
        <v>6368</v>
      </c>
      <c r="L8" s="145">
        <v>819891945</v>
      </c>
      <c r="M8" s="145">
        <v>352</v>
      </c>
      <c r="N8" s="145">
        <v>3061172</v>
      </c>
      <c r="O8" s="145">
        <v>1409</v>
      </c>
      <c r="P8" s="145">
        <v>29289725</v>
      </c>
      <c r="Q8" s="145">
        <v>139</v>
      </c>
      <c r="R8" s="145">
        <v>1857299</v>
      </c>
      <c r="S8" s="145">
        <v>19</v>
      </c>
      <c r="T8" s="145">
        <v>3023042</v>
      </c>
      <c r="U8" s="145">
        <v>15</v>
      </c>
      <c r="V8" s="145">
        <v>2480002</v>
      </c>
      <c r="W8" s="145">
        <v>1</v>
      </c>
      <c r="X8" s="145">
        <v>483840</v>
      </c>
      <c r="Y8" s="146" t="s">
        <v>161</v>
      </c>
      <c r="Z8" s="146" t="s">
        <v>161</v>
      </c>
      <c r="AA8" s="146" t="s">
        <v>161</v>
      </c>
      <c r="AB8" s="146" t="s">
        <v>161</v>
      </c>
      <c r="AC8" s="146" t="s">
        <v>161</v>
      </c>
      <c r="AD8" s="146" t="s">
        <v>161</v>
      </c>
      <c r="AE8" s="146" t="s">
        <v>161</v>
      </c>
      <c r="AF8" s="146" t="s">
        <v>161</v>
      </c>
      <c r="AG8" s="145">
        <v>12</v>
      </c>
      <c r="AH8" s="145">
        <v>1076575</v>
      </c>
      <c r="AI8" s="146">
        <v>1</v>
      </c>
      <c r="AJ8" s="146">
        <v>300000</v>
      </c>
      <c r="AK8" s="146">
        <v>19</v>
      </c>
      <c r="AL8" s="147">
        <v>419920</v>
      </c>
    </row>
    <row r="9" spans="1:38" s="134" customFormat="1" ht="30" customHeight="1" x14ac:dyDescent="0.2">
      <c r="B9" s="140"/>
      <c r="C9" s="141">
        <v>3</v>
      </c>
      <c r="D9" s="142"/>
      <c r="E9" s="144">
        <v>24430</v>
      </c>
      <c r="F9" s="144">
        <v>1624753786</v>
      </c>
      <c r="G9" s="145">
        <v>7553</v>
      </c>
      <c r="H9" s="145">
        <v>408633578</v>
      </c>
      <c r="I9" s="145">
        <v>7889</v>
      </c>
      <c r="J9" s="145">
        <v>302122826</v>
      </c>
      <c r="K9" s="145">
        <v>6884</v>
      </c>
      <c r="L9" s="145">
        <v>867607460</v>
      </c>
      <c r="M9" s="145">
        <v>347</v>
      </c>
      <c r="N9" s="145">
        <v>3015083</v>
      </c>
      <c r="O9" s="145">
        <v>1566</v>
      </c>
      <c r="P9" s="145">
        <v>35642875</v>
      </c>
      <c r="Q9" s="145">
        <v>128</v>
      </c>
      <c r="R9" s="145">
        <v>2051870</v>
      </c>
      <c r="S9" s="145">
        <v>16</v>
      </c>
      <c r="T9" s="145">
        <v>2862302</v>
      </c>
      <c r="U9" s="145">
        <v>7</v>
      </c>
      <c r="V9" s="145">
        <v>1256220</v>
      </c>
      <c r="W9" s="145">
        <v>1</v>
      </c>
      <c r="X9" s="145">
        <v>15800</v>
      </c>
      <c r="Y9" s="146" t="s">
        <v>161</v>
      </c>
      <c r="Z9" s="146" t="s">
        <v>161</v>
      </c>
      <c r="AA9" s="146" t="s">
        <v>161</v>
      </c>
      <c r="AB9" s="146" t="s">
        <v>161</v>
      </c>
      <c r="AC9" s="146" t="s">
        <v>161</v>
      </c>
      <c r="AD9" s="146" t="s">
        <v>161</v>
      </c>
      <c r="AE9" s="146" t="s">
        <v>161</v>
      </c>
      <c r="AF9" s="146" t="s">
        <v>161</v>
      </c>
      <c r="AG9" s="145">
        <v>8</v>
      </c>
      <c r="AH9" s="145">
        <v>700352</v>
      </c>
      <c r="AI9" s="146">
        <v>1</v>
      </c>
      <c r="AJ9" s="146">
        <v>100000</v>
      </c>
      <c r="AK9" s="146">
        <v>31</v>
      </c>
      <c r="AL9" s="147">
        <v>745420</v>
      </c>
    </row>
    <row r="10" spans="1:38" s="134" customFormat="1" ht="30" customHeight="1" x14ac:dyDescent="0.2">
      <c r="B10" s="140"/>
      <c r="C10" s="141">
        <v>4</v>
      </c>
      <c r="D10" s="142"/>
      <c r="E10" s="144">
        <v>25541</v>
      </c>
      <c r="F10" s="144">
        <v>1579937559</v>
      </c>
      <c r="G10" s="145">
        <v>7657</v>
      </c>
      <c r="H10" s="145">
        <v>406711015</v>
      </c>
      <c r="I10" s="145">
        <v>8030</v>
      </c>
      <c r="J10" s="145">
        <v>308073784</v>
      </c>
      <c r="K10" s="145">
        <v>7677</v>
      </c>
      <c r="L10" s="145">
        <v>813683820</v>
      </c>
      <c r="M10" s="145">
        <v>323</v>
      </c>
      <c r="N10" s="145">
        <v>2818935</v>
      </c>
      <c r="O10" s="145">
        <v>1647</v>
      </c>
      <c r="P10" s="145">
        <v>41162189</v>
      </c>
      <c r="Q10" s="145">
        <v>151</v>
      </c>
      <c r="R10" s="145">
        <v>1714604</v>
      </c>
      <c r="S10" s="145">
        <v>20</v>
      </c>
      <c r="T10" s="145">
        <v>3856436</v>
      </c>
      <c r="U10" s="146" t="s">
        <v>161</v>
      </c>
      <c r="V10" s="146" t="s">
        <v>161</v>
      </c>
      <c r="W10" s="145">
        <v>1</v>
      </c>
      <c r="X10" s="145">
        <v>308080</v>
      </c>
      <c r="Y10" s="146" t="s">
        <v>161</v>
      </c>
      <c r="Z10" s="146" t="s">
        <v>161</v>
      </c>
      <c r="AA10" s="146" t="s">
        <v>161</v>
      </c>
      <c r="AB10" s="146" t="s">
        <v>161</v>
      </c>
      <c r="AC10" s="146" t="s">
        <v>161</v>
      </c>
      <c r="AD10" s="146" t="s">
        <v>161</v>
      </c>
      <c r="AE10" s="146" t="s">
        <v>161</v>
      </c>
      <c r="AF10" s="146" t="s">
        <v>161</v>
      </c>
      <c r="AG10" s="148">
        <v>7</v>
      </c>
      <c r="AH10" s="148">
        <v>939326</v>
      </c>
      <c r="AI10" s="149" t="s">
        <v>161</v>
      </c>
      <c r="AJ10" s="149" t="s">
        <v>161</v>
      </c>
      <c r="AK10" s="149">
        <v>28</v>
      </c>
      <c r="AL10" s="150">
        <v>669370</v>
      </c>
    </row>
    <row r="11" spans="1:38" s="134" customFormat="1" ht="30" customHeight="1" x14ac:dyDescent="0.2">
      <c r="B11" s="140" t="s">
        <v>190</v>
      </c>
      <c r="C11" s="141">
        <v>5</v>
      </c>
      <c r="D11" s="142" t="s">
        <v>79</v>
      </c>
      <c r="E11" s="248">
        <f>SUM(G11,I11,K11,M11,O11,Q11,S11,U11,W11,Y11,AA11,AC11,AE11,AG11,AI11,AK11)</f>
        <v>25782</v>
      </c>
      <c r="F11" s="248">
        <f>SUM(H11,J11,L11,N11,P11,R11,T11,V11,X11,Z11,AB11,AD11,AF11,AH11,AJ11,AL11)</f>
        <v>1665261444</v>
      </c>
      <c r="G11" s="250">
        <f>SUM(G12:G23)</f>
        <v>7738</v>
      </c>
      <c r="H11" s="250">
        <f t="shared" ref="H11:AL11" si="0">SUM(H12:H23)</f>
        <v>415557959</v>
      </c>
      <c r="I11" s="250">
        <f t="shared" si="0"/>
        <v>8042</v>
      </c>
      <c r="J11" s="250">
        <f t="shared" si="0"/>
        <v>319038480</v>
      </c>
      <c r="K11" s="250">
        <f t="shared" si="0"/>
        <v>7832</v>
      </c>
      <c r="L11" s="250">
        <f t="shared" si="0"/>
        <v>871768400</v>
      </c>
      <c r="M11" s="250">
        <f t="shared" si="0"/>
        <v>306</v>
      </c>
      <c r="N11" s="250">
        <f t="shared" si="0"/>
        <v>2782122</v>
      </c>
      <c r="O11" s="250">
        <f t="shared" si="0"/>
        <v>1659</v>
      </c>
      <c r="P11" s="250">
        <f t="shared" si="0"/>
        <v>49075670</v>
      </c>
      <c r="Q11" s="250">
        <f t="shared" si="0"/>
        <v>156</v>
      </c>
      <c r="R11" s="250">
        <f t="shared" si="0"/>
        <v>2674753</v>
      </c>
      <c r="S11" s="250">
        <f t="shared" si="0"/>
        <v>15</v>
      </c>
      <c r="T11" s="250">
        <f t="shared" si="0"/>
        <v>2657521</v>
      </c>
      <c r="U11" s="301" t="s">
        <v>333</v>
      </c>
      <c r="V11" s="301" t="s">
        <v>333</v>
      </c>
      <c r="W11" s="301" t="s">
        <v>333</v>
      </c>
      <c r="X11" s="301" t="s">
        <v>333</v>
      </c>
      <c r="Y11" s="301" t="s">
        <v>333</v>
      </c>
      <c r="Z11" s="301" t="s">
        <v>333</v>
      </c>
      <c r="AA11" s="301" t="s">
        <v>333</v>
      </c>
      <c r="AB11" s="301" t="s">
        <v>333</v>
      </c>
      <c r="AC11" s="301" t="s">
        <v>333</v>
      </c>
      <c r="AD11" s="301" t="s">
        <v>333</v>
      </c>
      <c r="AE11" s="301" t="s">
        <v>333</v>
      </c>
      <c r="AF11" s="301" t="s">
        <v>333</v>
      </c>
      <c r="AG11" s="250">
        <f>SUM(AG12:AG23)</f>
        <v>8</v>
      </c>
      <c r="AH11" s="251">
        <f t="shared" si="0"/>
        <v>735579</v>
      </c>
      <c r="AI11" s="250">
        <f t="shared" si="0"/>
        <v>2</v>
      </c>
      <c r="AJ11" s="250">
        <f t="shared" si="0"/>
        <v>400000</v>
      </c>
      <c r="AK11" s="252">
        <f t="shared" si="0"/>
        <v>24</v>
      </c>
      <c r="AL11" s="250">
        <f t="shared" si="0"/>
        <v>570960</v>
      </c>
    </row>
    <row r="12" spans="1:38" s="134" customFormat="1" ht="30" customHeight="1" x14ac:dyDescent="0.2">
      <c r="B12" s="151"/>
      <c r="C12" s="141">
        <v>4</v>
      </c>
      <c r="D12" s="142" t="s">
        <v>154</v>
      </c>
      <c r="E12" s="249">
        <f>SUM(G12,I12,K12,M12,O12,Q12,S12,U12,W12,Y12,AA12,AC12,AE12,AG12,AI12,AK12)</f>
        <v>2137</v>
      </c>
      <c r="F12" s="249">
        <f t="shared" ref="E12:F23" si="1">SUM(H12,J12,L12,N12,P12,R12,T12,V12,X12,Z12,AB12,AD12,AF12,AH12,AJ12,AL12)</f>
        <v>122198306</v>
      </c>
      <c r="G12" s="253">
        <v>638</v>
      </c>
      <c r="H12" s="254">
        <v>31837585</v>
      </c>
      <c r="I12" s="254">
        <v>672</v>
      </c>
      <c r="J12" s="254">
        <v>26666134</v>
      </c>
      <c r="K12" s="254">
        <v>647</v>
      </c>
      <c r="L12" s="254">
        <v>59332200</v>
      </c>
      <c r="M12" s="254">
        <v>29</v>
      </c>
      <c r="N12" s="254">
        <v>206860</v>
      </c>
      <c r="O12" s="254">
        <v>136</v>
      </c>
      <c r="P12" s="254">
        <v>3684729</v>
      </c>
      <c r="Q12" s="255">
        <v>14</v>
      </c>
      <c r="R12" s="255">
        <v>170798</v>
      </c>
      <c r="S12" s="299" t="s">
        <v>333</v>
      </c>
      <c r="T12" s="299" t="s">
        <v>333</v>
      </c>
      <c r="U12" s="299" t="s">
        <v>333</v>
      </c>
      <c r="V12" s="299" t="s">
        <v>333</v>
      </c>
      <c r="W12" s="299" t="s">
        <v>333</v>
      </c>
      <c r="X12" s="299" t="s">
        <v>333</v>
      </c>
      <c r="Y12" s="299" t="s">
        <v>333</v>
      </c>
      <c r="Z12" s="299" t="s">
        <v>333</v>
      </c>
      <c r="AA12" s="299" t="s">
        <v>333</v>
      </c>
      <c r="AB12" s="299" t="s">
        <v>333</v>
      </c>
      <c r="AC12" s="299" t="s">
        <v>333</v>
      </c>
      <c r="AD12" s="299" t="s">
        <v>333</v>
      </c>
      <c r="AE12" s="299" t="s">
        <v>333</v>
      </c>
      <c r="AF12" s="299" t="s">
        <v>333</v>
      </c>
      <c r="AG12" s="299" t="s">
        <v>333</v>
      </c>
      <c r="AH12" s="299" t="s">
        <v>333</v>
      </c>
      <c r="AI12" s="255">
        <v>1</v>
      </c>
      <c r="AJ12" s="255">
        <v>300000</v>
      </c>
      <c r="AK12" s="299" t="s">
        <v>333</v>
      </c>
      <c r="AL12" s="299" t="s">
        <v>333</v>
      </c>
    </row>
    <row r="13" spans="1:38" s="134" customFormat="1" ht="30" customHeight="1" x14ac:dyDescent="0.2">
      <c r="B13" s="140"/>
      <c r="C13" s="141">
        <v>5</v>
      </c>
      <c r="D13" s="142"/>
      <c r="E13" s="249">
        <f t="shared" si="1"/>
        <v>2141</v>
      </c>
      <c r="F13" s="249">
        <f t="shared" si="1"/>
        <v>129036133</v>
      </c>
      <c r="G13" s="253">
        <v>644</v>
      </c>
      <c r="H13" s="254">
        <v>31822641</v>
      </c>
      <c r="I13" s="254">
        <v>669</v>
      </c>
      <c r="J13" s="254">
        <v>25827874</v>
      </c>
      <c r="K13" s="254">
        <v>649</v>
      </c>
      <c r="L13" s="254">
        <v>66209742</v>
      </c>
      <c r="M13" s="254">
        <v>28</v>
      </c>
      <c r="N13" s="254">
        <v>349888</v>
      </c>
      <c r="O13" s="254">
        <v>134</v>
      </c>
      <c r="P13" s="254">
        <v>3872816</v>
      </c>
      <c r="Q13" s="255">
        <v>14</v>
      </c>
      <c r="R13" s="255">
        <v>844960</v>
      </c>
      <c r="S13" s="299" t="s">
        <v>333</v>
      </c>
      <c r="T13" s="299" t="s">
        <v>333</v>
      </c>
      <c r="U13" s="299" t="s">
        <v>333</v>
      </c>
      <c r="V13" s="299" t="s">
        <v>333</v>
      </c>
      <c r="W13" s="299" t="s">
        <v>333</v>
      </c>
      <c r="X13" s="299" t="s">
        <v>333</v>
      </c>
      <c r="Y13" s="299" t="s">
        <v>333</v>
      </c>
      <c r="Z13" s="299" t="s">
        <v>333</v>
      </c>
      <c r="AA13" s="299" t="s">
        <v>333</v>
      </c>
      <c r="AB13" s="299" t="s">
        <v>333</v>
      </c>
      <c r="AC13" s="299" t="s">
        <v>333</v>
      </c>
      <c r="AD13" s="299" t="s">
        <v>333</v>
      </c>
      <c r="AE13" s="299" t="s">
        <v>333</v>
      </c>
      <c r="AF13" s="299" t="s">
        <v>333</v>
      </c>
      <c r="AG13" s="255">
        <v>1</v>
      </c>
      <c r="AH13" s="255">
        <v>61412</v>
      </c>
      <c r="AI13" s="299" t="s">
        <v>333</v>
      </c>
      <c r="AJ13" s="299" t="s">
        <v>333</v>
      </c>
      <c r="AK13" s="255">
        <v>2</v>
      </c>
      <c r="AL13" s="255">
        <v>46800</v>
      </c>
    </row>
    <row r="14" spans="1:38" s="134" customFormat="1" ht="30" customHeight="1" x14ac:dyDescent="0.2">
      <c r="C14" s="141">
        <v>6</v>
      </c>
      <c r="D14" s="142"/>
      <c r="E14" s="249">
        <f t="shared" si="1"/>
        <v>2118</v>
      </c>
      <c r="F14" s="249">
        <f t="shared" si="1"/>
        <v>124046808</v>
      </c>
      <c r="G14" s="253">
        <v>633</v>
      </c>
      <c r="H14" s="254">
        <v>31267206</v>
      </c>
      <c r="I14" s="254">
        <v>659</v>
      </c>
      <c r="J14" s="254">
        <v>26132061</v>
      </c>
      <c r="K14" s="254">
        <v>654</v>
      </c>
      <c r="L14" s="254">
        <v>62106491</v>
      </c>
      <c r="M14" s="254">
        <v>25</v>
      </c>
      <c r="N14" s="254">
        <v>207256</v>
      </c>
      <c r="O14" s="254">
        <v>131</v>
      </c>
      <c r="P14" s="254">
        <v>3995492</v>
      </c>
      <c r="Q14" s="255">
        <v>13</v>
      </c>
      <c r="R14" s="255">
        <v>189942</v>
      </c>
      <c r="S14" s="299" t="s">
        <v>333</v>
      </c>
      <c r="T14" s="299" t="s">
        <v>333</v>
      </c>
      <c r="U14" s="299" t="s">
        <v>333</v>
      </c>
      <c r="V14" s="299" t="s">
        <v>333</v>
      </c>
      <c r="W14" s="299" t="s">
        <v>333</v>
      </c>
      <c r="X14" s="299" t="s">
        <v>333</v>
      </c>
      <c r="Y14" s="299" t="s">
        <v>333</v>
      </c>
      <c r="Z14" s="299" t="s">
        <v>333</v>
      </c>
      <c r="AA14" s="299" t="s">
        <v>333</v>
      </c>
      <c r="AB14" s="299" t="s">
        <v>333</v>
      </c>
      <c r="AC14" s="299" t="s">
        <v>333</v>
      </c>
      <c r="AD14" s="299" t="s">
        <v>333</v>
      </c>
      <c r="AE14" s="299" t="s">
        <v>333</v>
      </c>
      <c r="AF14" s="299" t="s">
        <v>333</v>
      </c>
      <c r="AG14" s="255">
        <v>1</v>
      </c>
      <c r="AH14" s="255">
        <v>100000</v>
      </c>
      <c r="AI14" s="299" t="s">
        <v>333</v>
      </c>
      <c r="AJ14" s="299" t="s">
        <v>333</v>
      </c>
      <c r="AK14" s="255">
        <v>2</v>
      </c>
      <c r="AL14" s="255">
        <v>48360</v>
      </c>
    </row>
    <row r="15" spans="1:38" s="134" customFormat="1" ht="30" customHeight="1" x14ac:dyDescent="0.2">
      <c r="C15" s="141">
        <v>7</v>
      </c>
      <c r="D15" s="142"/>
      <c r="E15" s="249">
        <f t="shared" si="1"/>
        <v>2124</v>
      </c>
      <c r="F15" s="249">
        <f t="shared" si="1"/>
        <v>131373838</v>
      </c>
      <c r="G15" s="253">
        <v>641</v>
      </c>
      <c r="H15" s="254">
        <v>31854517</v>
      </c>
      <c r="I15" s="254">
        <v>666</v>
      </c>
      <c r="J15" s="254">
        <v>26426489</v>
      </c>
      <c r="K15" s="254">
        <v>648</v>
      </c>
      <c r="L15" s="254">
        <v>68010052</v>
      </c>
      <c r="M15" s="254">
        <v>24</v>
      </c>
      <c r="N15" s="254">
        <v>278549</v>
      </c>
      <c r="O15" s="254">
        <v>130</v>
      </c>
      <c r="P15" s="254">
        <v>4300363</v>
      </c>
      <c r="Q15" s="255">
        <v>11</v>
      </c>
      <c r="R15" s="255">
        <v>194910</v>
      </c>
      <c r="S15" s="256">
        <v>2</v>
      </c>
      <c r="T15" s="254">
        <v>262158</v>
      </c>
      <c r="U15" s="299" t="s">
        <v>333</v>
      </c>
      <c r="V15" s="299" t="s">
        <v>333</v>
      </c>
      <c r="W15" s="299" t="s">
        <v>333</v>
      </c>
      <c r="X15" s="299" t="s">
        <v>333</v>
      </c>
      <c r="Y15" s="299" t="s">
        <v>333</v>
      </c>
      <c r="Z15" s="299" t="s">
        <v>333</v>
      </c>
      <c r="AA15" s="299" t="s">
        <v>333</v>
      </c>
      <c r="AB15" s="299" t="s">
        <v>333</v>
      </c>
      <c r="AC15" s="299" t="s">
        <v>333</v>
      </c>
      <c r="AD15" s="299" t="s">
        <v>333</v>
      </c>
      <c r="AE15" s="299" t="s">
        <v>333</v>
      </c>
      <c r="AF15" s="299" t="s">
        <v>333</v>
      </c>
      <c r="AG15" s="299" t="s">
        <v>333</v>
      </c>
      <c r="AH15" s="299" t="s">
        <v>333</v>
      </c>
      <c r="AI15" s="299" t="s">
        <v>333</v>
      </c>
      <c r="AJ15" s="299" t="s">
        <v>333</v>
      </c>
      <c r="AK15" s="257">
        <v>2</v>
      </c>
      <c r="AL15" s="257">
        <v>46800</v>
      </c>
    </row>
    <row r="16" spans="1:38" s="134" customFormat="1" ht="30" customHeight="1" x14ac:dyDescent="0.2">
      <c r="C16" s="141">
        <v>8</v>
      </c>
      <c r="D16" s="142"/>
      <c r="E16" s="249">
        <f t="shared" si="1"/>
        <v>2132</v>
      </c>
      <c r="F16" s="249">
        <f t="shared" si="1"/>
        <v>133033054</v>
      </c>
      <c r="G16" s="253">
        <v>639</v>
      </c>
      <c r="H16" s="254">
        <v>34303166</v>
      </c>
      <c r="I16" s="254">
        <v>670</v>
      </c>
      <c r="J16" s="254">
        <v>26259223</v>
      </c>
      <c r="K16" s="254">
        <v>648</v>
      </c>
      <c r="L16" s="254">
        <v>68200265</v>
      </c>
      <c r="M16" s="254">
        <v>24</v>
      </c>
      <c r="N16" s="254">
        <v>97650</v>
      </c>
      <c r="O16" s="254">
        <v>137</v>
      </c>
      <c r="P16" s="254">
        <v>3833585</v>
      </c>
      <c r="Q16" s="255">
        <v>11</v>
      </c>
      <c r="R16" s="254">
        <v>78805</v>
      </c>
      <c r="S16" s="256">
        <v>1</v>
      </c>
      <c r="T16" s="254">
        <v>212000</v>
      </c>
      <c r="U16" s="299" t="s">
        <v>333</v>
      </c>
      <c r="V16" s="299" t="s">
        <v>333</v>
      </c>
      <c r="W16" s="299" t="s">
        <v>333</v>
      </c>
      <c r="X16" s="299" t="s">
        <v>333</v>
      </c>
      <c r="Y16" s="299" t="s">
        <v>333</v>
      </c>
      <c r="Z16" s="299" t="s">
        <v>333</v>
      </c>
      <c r="AA16" s="299" t="s">
        <v>333</v>
      </c>
      <c r="AB16" s="299" t="s">
        <v>333</v>
      </c>
      <c r="AC16" s="299" t="s">
        <v>333</v>
      </c>
      <c r="AD16" s="299" t="s">
        <v>333</v>
      </c>
      <c r="AE16" s="299" t="s">
        <v>333</v>
      </c>
      <c r="AF16" s="299" t="s">
        <v>333</v>
      </c>
      <c r="AG16" s="299" t="s">
        <v>333</v>
      </c>
      <c r="AH16" s="299" t="s">
        <v>333</v>
      </c>
      <c r="AI16" s="299" t="s">
        <v>333</v>
      </c>
      <c r="AJ16" s="299" t="s">
        <v>333</v>
      </c>
      <c r="AK16" s="257">
        <v>2</v>
      </c>
      <c r="AL16" s="257">
        <v>48360</v>
      </c>
    </row>
    <row r="17" spans="2:38" s="134" customFormat="1" ht="30" customHeight="1" x14ac:dyDescent="0.2">
      <c r="C17" s="141">
        <v>9</v>
      </c>
      <c r="D17" s="142"/>
      <c r="E17" s="249">
        <f t="shared" si="1"/>
        <v>2124</v>
      </c>
      <c r="F17" s="249">
        <f t="shared" si="1"/>
        <v>150248218</v>
      </c>
      <c r="G17" s="253">
        <v>636</v>
      </c>
      <c r="H17" s="254">
        <v>32293900</v>
      </c>
      <c r="I17" s="254">
        <v>663</v>
      </c>
      <c r="J17" s="254">
        <v>26512375</v>
      </c>
      <c r="K17" s="254">
        <v>650</v>
      </c>
      <c r="L17" s="254">
        <v>87517482</v>
      </c>
      <c r="M17" s="254">
        <v>24</v>
      </c>
      <c r="N17" s="254">
        <v>330058</v>
      </c>
      <c r="O17" s="254">
        <v>136</v>
      </c>
      <c r="P17" s="254">
        <v>3313362</v>
      </c>
      <c r="Q17" s="255">
        <v>12</v>
      </c>
      <c r="R17" s="255">
        <v>75130</v>
      </c>
      <c r="S17" s="255">
        <v>1</v>
      </c>
      <c r="T17" s="255">
        <v>157551</v>
      </c>
      <c r="U17" s="299" t="s">
        <v>333</v>
      </c>
      <c r="V17" s="299" t="s">
        <v>333</v>
      </c>
      <c r="W17" s="299" t="s">
        <v>333</v>
      </c>
      <c r="X17" s="299" t="s">
        <v>333</v>
      </c>
      <c r="Y17" s="299" t="s">
        <v>333</v>
      </c>
      <c r="Z17" s="299" t="s">
        <v>333</v>
      </c>
      <c r="AA17" s="299" t="s">
        <v>333</v>
      </c>
      <c r="AB17" s="299" t="s">
        <v>333</v>
      </c>
      <c r="AC17" s="299" t="s">
        <v>333</v>
      </c>
      <c r="AD17" s="299" t="s">
        <v>333</v>
      </c>
      <c r="AE17" s="299" t="s">
        <v>333</v>
      </c>
      <c r="AF17" s="299" t="s">
        <v>333</v>
      </c>
      <c r="AG17" s="299" t="s">
        <v>333</v>
      </c>
      <c r="AH17" s="299" t="s">
        <v>333</v>
      </c>
      <c r="AI17" s="299" t="s">
        <v>333</v>
      </c>
      <c r="AJ17" s="299" t="s">
        <v>333</v>
      </c>
      <c r="AK17" s="255">
        <v>2</v>
      </c>
      <c r="AL17" s="255">
        <v>48360</v>
      </c>
    </row>
    <row r="18" spans="2:38" s="134" customFormat="1" ht="30" customHeight="1" x14ac:dyDescent="0.2">
      <c r="C18" s="141">
        <v>10</v>
      </c>
      <c r="D18" s="142"/>
      <c r="E18" s="249">
        <f t="shared" si="1"/>
        <v>2136</v>
      </c>
      <c r="F18" s="249">
        <f t="shared" si="1"/>
        <v>148251898</v>
      </c>
      <c r="G18" s="253">
        <v>638</v>
      </c>
      <c r="H18" s="254">
        <v>32715550</v>
      </c>
      <c r="I18" s="254">
        <v>670</v>
      </c>
      <c r="J18" s="254">
        <v>27309402</v>
      </c>
      <c r="K18" s="254">
        <v>650</v>
      </c>
      <c r="L18" s="254">
        <v>82718657</v>
      </c>
      <c r="M18" s="254">
        <v>24</v>
      </c>
      <c r="N18" s="254">
        <v>216318</v>
      </c>
      <c r="O18" s="254">
        <v>136</v>
      </c>
      <c r="P18" s="254">
        <v>4439169</v>
      </c>
      <c r="Q18" s="255">
        <v>11</v>
      </c>
      <c r="R18" s="255">
        <v>74280</v>
      </c>
      <c r="S18" s="256">
        <v>3</v>
      </c>
      <c r="T18" s="254">
        <v>555665</v>
      </c>
      <c r="U18" s="299" t="s">
        <v>333</v>
      </c>
      <c r="V18" s="299" t="s">
        <v>333</v>
      </c>
      <c r="W18" s="299" t="s">
        <v>333</v>
      </c>
      <c r="X18" s="299" t="s">
        <v>333</v>
      </c>
      <c r="Y18" s="299" t="s">
        <v>333</v>
      </c>
      <c r="Z18" s="299" t="s">
        <v>333</v>
      </c>
      <c r="AA18" s="299" t="s">
        <v>333</v>
      </c>
      <c r="AB18" s="299" t="s">
        <v>333</v>
      </c>
      <c r="AC18" s="299" t="s">
        <v>333</v>
      </c>
      <c r="AD18" s="299" t="s">
        <v>333</v>
      </c>
      <c r="AE18" s="299" t="s">
        <v>333</v>
      </c>
      <c r="AF18" s="299" t="s">
        <v>333</v>
      </c>
      <c r="AG18" s="257">
        <v>2</v>
      </c>
      <c r="AH18" s="257">
        <v>176057</v>
      </c>
      <c r="AI18" s="299" t="s">
        <v>333</v>
      </c>
      <c r="AJ18" s="299" t="s">
        <v>333</v>
      </c>
      <c r="AK18" s="257">
        <v>2</v>
      </c>
      <c r="AL18" s="257">
        <v>46800</v>
      </c>
    </row>
    <row r="19" spans="2:38" s="134" customFormat="1" ht="30" customHeight="1" x14ac:dyDescent="0.2">
      <c r="C19" s="141">
        <v>11</v>
      </c>
      <c r="D19" s="142"/>
      <c r="E19" s="249">
        <f t="shared" si="1"/>
        <v>2161</v>
      </c>
      <c r="F19" s="249">
        <f t="shared" si="1"/>
        <v>125489065</v>
      </c>
      <c r="G19" s="253">
        <v>644</v>
      </c>
      <c r="H19" s="254">
        <v>35154975</v>
      </c>
      <c r="I19" s="254">
        <v>675</v>
      </c>
      <c r="J19" s="254">
        <v>26415942</v>
      </c>
      <c r="K19" s="254">
        <v>662</v>
      </c>
      <c r="L19" s="254">
        <v>59133201</v>
      </c>
      <c r="M19" s="254">
        <v>24</v>
      </c>
      <c r="N19" s="254">
        <v>231752</v>
      </c>
      <c r="O19" s="254">
        <v>139</v>
      </c>
      <c r="P19" s="254">
        <v>3903090</v>
      </c>
      <c r="Q19" s="255">
        <v>12</v>
      </c>
      <c r="R19" s="255">
        <v>232787</v>
      </c>
      <c r="S19" s="256">
        <v>2</v>
      </c>
      <c r="T19" s="254">
        <v>290050</v>
      </c>
      <c r="U19" s="299" t="s">
        <v>333</v>
      </c>
      <c r="V19" s="299" t="s">
        <v>333</v>
      </c>
      <c r="W19" s="299" t="s">
        <v>333</v>
      </c>
      <c r="X19" s="299" t="s">
        <v>333</v>
      </c>
      <c r="Y19" s="299" t="s">
        <v>333</v>
      </c>
      <c r="Z19" s="299" t="s">
        <v>333</v>
      </c>
      <c r="AA19" s="299" t="s">
        <v>333</v>
      </c>
      <c r="AB19" s="299" t="s">
        <v>333</v>
      </c>
      <c r="AC19" s="299" t="s">
        <v>333</v>
      </c>
      <c r="AD19" s="299" t="s">
        <v>333</v>
      </c>
      <c r="AE19" s="299" t="s">
        <v>333</v>
      </c>
      <c r="AF19" s="299" t="s">
        <v>333</v>
      </c>
      <c r="AG19" s="255">
        <v>1</v>
      </c>
      <c r="AH19" s="255">
        <v>78908</v>
      </c>
      <c r="AI19" s="299" t="s">
        <v>333</v>
      </c>
      <c r="AJ19" s="299" t="s">
        <v>333</v>
      </c>
      <c r="AK19" s="255">
        <v>2</v>
      </c>
      <c r="AL19" s="255">
        <v>48360</v>
      </c>
    </row>
    <row r="20" spans="2:38" s="134" customFormat="1" ht="30" customHeight="1" x14ac:dyDescent="0.2">
      <c r="C20" s="141">
        <v>12</v>
      </c>
      <c r="D20" s="142"/>
      <c r="E20" s="249">
        <f t="shared" si="1"/>
        <v>2159</v>
      </c>
      <c r="F20" s="249">
        <f t="shared" si="1"/>
        <v>158042234</v>
      </c>
      <c r="G20" s="253">
        <v>650</v>
      </c>
      <c r="H20" s="254">
        <v>43660897</v>
      </c>
      <c r="I20" s="254">
        <v>670</v>
      </c>
      <c r="J20" s="254">
        <v>26477934</v>
      </c>
      <c r="K20" s="254">
        <v>654</v>
      </c>
      <c r="L20" s="254">
        <v>82221171</v>
      </c>
      <c r="M20" s="254">
        <v>24</v>
      </c>
      <c r="N20" s="254">
        <v>205883</v>
      </c>
      <c r="O20" s="254">
        <v>143</v>
      </c>
      <c r="P20" s="254">
        <v>4715379</v>
      </c>
      <c r="Q20" s="255">
        <v>12</v>
      </c>
      <c r="R20" s="255">
        <v>68170</v>
      </c>
      <c r="S20" s="255">
        <v>2</v>
      </c>
      <c r="T20" s="255">
        <v>396000</v>
      </c>
      <c r="U20" s="299" t="s">
        <v>333</v>
      </c>
      <c r="V20" s="299" t="s">
        <v>333</v>
      </c>
      <c r="W20" s="299" t="s">
        <v>333</v>
      </c>
      <c r="X20" s="299" t="s">
        <v>333</v>
      </c>
      <c r="Y20" s="299" t="s">
        <v>333</v>
      </c>
      <c r="Z20" s="299" t="s">
        <v>333</v>
      </c>
      <c r="AA20" s="299" t="s">
        <v>333</v>
      </c>
      <c r="AB20" s="299" t="s">
        <v>333</v>
      </c>
      <c r="AC20" s="299" t="s">
        <v>333</v>
      </c>
      <c r="AD20" s="299" t="s">
        <v>333</v>
      </c>
      <c r="AE20" s="299" t="s">
        <v>333</v>
      </c>
      <c r="AF20" s="299" t="s">
        <v>333</v>
      </c>
      <c r="AG20" s="255">
        <v>2</v>
      </c>
      <c r="AH20" s="255">
        <v>250000</v>
      </c>
      <c r="AI20" s="299" t="s">
        <v>333</v>
      </c>
      <c r="AJ20" s="299" t="s">
        <v>333</v>
      </c>
      <c r="AK20" s="255">
        <v>2</v>
      </c>
      <c r="AL20" s="255">
        <v>46800</v>
      </c>
    </row>
    <row r="21" spans="2:38" s="134" customFormat="1" ht="30" customHeight="1" x14ac:dyDescent="0.2">
      <c r="B21" s="151" t="s">
        <v>327</v>
      </c>
      <c r="C21" s="141">
        <v>1</v>
      </c>
      <c r="D21" s="142" t="s">
        <v>154</v>
      </c>
      <c r="E21" s="249">
        <f t="shared" si="1"/>
        <v>2172</v>
      </c>
      <c r="F21" s="249">
        <f t="shared" si="1"/>
        <v>142822360</v>
      </c>
      <c r="G21" s="254">
        <v>656</v>
      </c>
      <c r="H21" s="254">
        <v>36491857</v>
      </c>
      <c r="I21" s="254">
        <v>675</v>
      </c>
      <c r="J21" s="254">
        <v>27070019</v>
      </c>
      <c r="K21" s="254">
        <v>657</v>
      </c>
      <c r="L21" s="254">
        <v>74353396</v>
      </c>
      <c r="M21" s="254">
        <v>24</v>
      </c>
      <c r="N21" s="254">
        <v>271837</v>
      </c>
      <c r="O21" s="254">
        <v>144</v>
      </c>
      <c r="P21" s="254">
        <v>4038946</v>
      </c>
      <c r="Q21" s="255">
        <v>11</v>
      </c>
      <c r="R21" s="255">
        <v>238535</v>
      </c>
      <c r="S21" s="256">
        <v>1</v>
      </c>
      <c r="T21" s="254">
        <v>140208</v>
      </c>
      <c r="U21" s="299" t="s">
        <v>333</v>
      </c>
      <c r="V21" s="299" t="s">
        <v>333</v>
      </c>
      <c r="W21" s="299" t="s">
        <v>333</v>
      </c>
      <c r="X21" s="299" t="s">
        <v>333</v>
      </c>
      <c r="Y21" s="299" t="s">
        <v>333</v>
      </c>
      <c r="Z21" s="299" t="s">
        <v>333</v>
      </c>
      <c r="AA21" s="299" t="s">
        <v>333</v>
      </c>
      <c r="AB21" s="299" t="s">
        <v>333</v>
      </c>
      <c r="AC21" s="299" t="s">
        <v>333</v>
      </c>
      <c r="AD21" s="299" t="s">
        <v>333</v>
      </c>
      <c r="AE21" s="299" t="s">
        <v>333</v>
      </c>
      <c r="AF21" s="299" t="s">
        <v>333</v>
      </c>
      <c r="AG21" s="257">
        <v>1</v>
      </c>
      <c r="AH21" s="257">
        <v>69202</v>
      </c>
      <c r="AI21" s="257">
        <v>1</v>
      </c>
      <c r="AJ21" s="257">
        <v>100000</v>
      </c>
      <c r="AK21" s="257">
        <v>2</v>
      </c>
      <c r="AL21" s="257">
        <v>48360</v>
      </c>
    </row>
    <row r="22" spans="2:38" s="134" customFormat="1" ht="30" customHeight="1" x14ac:dyDescent="0.2">
      <c r="C22" s="141">
        <v>2</v>
      </c>
      <c r="D22" s="142"/>
      <c r="E22" s="249">
        <f t="shared" si="1"/>
        <v>2174</v>
      </c>
      <c r="F22" s="249">
        <f t="shared" si="1"/>
        <v>158501407</v>
      </c>
      <c r="G22" s="254">
        <v>657</v>
      </c>
      <c r="H22" s="254">
        <v>36304428</v>
      </c>
      <c r="I22" s="254">
        <v>674</v>
      </c>
      <c r="J22" s="254">
        <v>27027434</v>
      </c>
      <c r="K22" s="254">
        <v>656</v>
      </c>
      <c r="L22" s="254">
        <v>89870909</v>
      </c>
      <c r="M22" s="254">
        <v>24</v>
      </c>
      <c r="N22" s="254">
        <v>203491</v>
      </c>
      <c r="O22" s="254">
        <v>146</v>
      </c>
      <c r="P22" s="254">
        <v>4854295</v>
      </c>
      <c r="Q22" s="255">
        <v>15</v>
      </c>
      <c r="R22" s="255">
        <v>192490</v>
      </c>
      <c r="S22" s="298" t="s">
        <v>333</v>
      </c>
      <c r="T22" s="300" t="s">
        <v>333</v>
      </c>
      <c r="U22" s="299" t="s">
        <v>333</v>
      </c>
      <c r="V22" s="299" t="s">
        <v>333</v>
      </c>
      <c r="W22" s="299" t="s">
        <v>333</v>
      </c>
      <c r="X22" s="299" t="s">
        <v>333</v>
      </c>
      <c r="Y22" s="299" t="s">
        <v>333</v>
      </c>
      <c r="Z22" s="299" t="s">
        <v>333</v>
      </c>
      <c r="AA22" s="299" t="s">
        <v>333</v>
      </c>
      <c r="AB22" s="299" t="s">
        <v>333</v>
      </c>
      <c r="AC22" s="299" t="s">
        <v>333</v>
      </c>
      <c r="AD22" s="299" t="s">
        <v>333</v>
      </c>
      <c r="AE22" s="299" t="s">
        <v>333</v>
      </c>
      <c r="AF22" s="299" t="s">
        <v>333</v>
      </c>
      <c r="AG22" s="299" t="s">
        <v>333</v>
      </c>
      <c r="AH22" s="299" t="s">
        <v>333</v>
      </c>
      <c r="AI22" s="299" t="s">
        <v>333</v>
      </c>
      <c r="AJ22" s="299" t="s">
        <v>333</v>
      </c>
      <c r="AK22" s="255">
        <v>2</v>
      </c>
      <c r="AL22" s="255">
        <v>48360</v>
      </c>
    </row>
    <row r="23" spans="2:38" s="134" customFormat="1" ht="30" customHeight="1" x14ac:dyDescent="0.2">
      <c r="B23" s="152"/>
      <c r="C23" s="153">
        <v>3</v>
      </c>
      <c r="D23" s="154"/>
      <c r="E23" s="249">
        <f t="shared" si="1"/>
        <v>2204</v>
      </c>
      <c r="F23" s="249">
        <f t="shared" si="1"/>
        <v>142218123</v>
      </c>
      <c r="G23" s="254">
        <v>662</v>
      </c>
      <c r="H23" s="254">
        <v>37851237</v>
      </c>
      <c r="I23" s="254">
        <v>679</v>
      </c>
      <c r="J23" s="254">
        <v>26913593</v>
      </c>
      <c r="K23" s="254">
        <v>657</v>
      </c>
      <c r="L23" s="254">
        <v>72094834</v>
      </c>
      <c r="M23" s="254">
        <v>32</v>
      </c>
      <c r="N23" s="254">
        <v>182580</v>
      </c>
      <c r="O23" s="254">
        <v>147</v>
      </c>
      <c r="P23" s="254">
        <v>4124444</v>
      </c>
      <c r="Q23" s="254">
        <v>20</v>
      </c>
      <c r="R23" s="254">
        <v>313946</v>
      </c>
      <c r="S23" s="254">
        <v>3</v>
      </c>
      <c r="T23" s="254">
        <v>643889</v>
      </c>
      <c r="U23" s="299" t="s">
        <v>333</v>
      </c>
      <c r="V23" s="299" t="s">
        <v>333</v>
      </c>
      <c r="W23" s="299" t="s">
        <v>333</v>
      </c>
      <c r="X23" s="299" t="s">
        <v>333</v>
      </c>
      <c r="Y23" s="299" t="s">
        <v>333</v>
      </c>
      <c r="Z23" s="299" t="s">
        <v>333</v>
      </c>
      <c r="AA23" s="299" t="s">
        <v>333</v>
      </c>
      <c r="AB23" s="299" t="s">
        <v>333</v>
      </c>
      <c r="AC23" s="299" t="s">
        <v>333</v>
      </c>
      <c r="AD23" s="299" t="s">
        <v>333</v>
      </c>
      <c r="AE23" s="299" t="s">
        <v>333</v>
      </c>
      <c r="AF23" s="299" t="s">
        <v>333</v>
      </c>
      <c r="AG23" s="299" t="s">
        <v>333</v>
      </c>
      <c r="AH23" s="299" t="s">
        <v>333</v>
      </c>
      <c r="AI23" s="299" t="s">
        <v>333</v>
      </c>
      <c r="AJ23" s="299" t="s">
        <v>333</v>
      </c>
      <c r="AK23" s="254">
        <v>4</v>
      </c>
      <c r="AL23" s="254">
        <v>93600</v>
      </c>
    </row>
    <row r="24" spans="2:38" ht="12" customHeight="1" x14ac:dyDescent="0.2">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row>
    <row r="25" spans="2:38" ht="18" customHeight="1" x14ac:dyDescent="0.2">
      <c r="B25" s="8" t="s">
        <v>237</v>
      </c>
      <c r="Y25" s="136"/>
      <c r="Z25" s="136"/>
      <c r="AA25" s="136"/>
      <c r="AB25" s="136"/>
      <c r="AC25" s="136"/>
      <c r="AD25" s="136"/>
      <c r="AE25" s="136"/>
      <c r="AF25" s="136"/>
      <c r="AG25" s="136"/>
      <c r="AH25" s="136"/>
      <c r="AI25" s="136"/>
      <c r="AJ25" s="136"/>
      <c r="AK25" s="136"/>
      <c r="AL25" s="136"/>
    </row>
    <row r="29" spans="2:38" x14ac:dyDescent="0.2">
      <c r="T29" s="155"/>
    </row>
  </sheetData>
  <mergeCells count="20">
    <mergeCell ref="M4:N4"/>
    <mergeCell ref="O4:P4"/>
    <mergeCell ref="Q4:R4"/>
    <mergeCell ref="AE4:AF4"/>
    <mergeCell ref="AG4:AH4"/>
    <mergeCell ref="S4:T4"/>
    <mergeCell ref="U4:V4"/>
    <mergeCell ref="W4:X4"/>
    <mergeCell ref="B4:D5"/>
    <mergeCell ref="E4:F4"/>
    <mergeCell ref="G4:H4"/>
    <mergeCell ref="I4:J4"/>
    <mergeCell ref="K4:L4"/>
    <mergeCell ref="Y4:Z4"/>
    <mergeCell ref="AA4:AB4"/>
    <mergeCell ref="AC4:AD4"/>
    <mergeCell ref="AI3:AJ3"/>
    <mergeCell ref="AK3:AL3"/>
    <mergeCell ref="AI4:AJ4"/>
    <mergeCell ref="AK4:AL4"/>
  </mergeCells>
  <phoneticPr fontId="33"/>
  <hyperlinks>
    <hyperlink ref="A1" location="目次!A2" display="目次へ戻る" xr:uid="{6384B437-85BE-44D9-9EBB-9649B10D4779}"/>
  </hyperlinks>
  <pageMargins left="0.62992125984251968" right="0.19685039370078738" top="0.74803149606299213" bottom="0.70866141732283472" header="0.51181102362204722" footer="0.51181102362204722"/>
  <pageSetup paperSize="9" scale="60" firstPageNumber="45" fitToWidth="0" orientation="portrait" useFirstPageNumber="1" r:id="rId1"/>
  <headerFooter scaleWithDoc="0" alignWithMargins="0">
    <oddHeader>&amp;C&amp;"ＭＳ ゴシック,regular"&amp;11８　社会保障</oddHeader>
    <firstHeader>&amp;C&amp;"ＭＳ ゴシック,regular" &amp;18 10 社会福祉</firstHeader>
    <firstFooter>&amp;C&amp;18- 45 -</firstFooter>
  </headerFooter>
  <colBreaks count="1" manualBreakCount="1">
    <brk id="18" min="1"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目次</vt:lpstr>
      <vt:lpstr>表１</vt:lpstr>
      <vt:lpstr>表２</vt:lpstr>
      <vt:lpstr>表３</vt:lpstr>
      <vt:lpstr>表４,表５</vt:lpstr>
      <vt:lpstr>表６,表７</vt:lpstr>
      <vt:lpstr>表８,表９</vt:lpstr>
      <vt:lpstr>表１０,表１１</vt:lpstr>
      <vt:lpstr>表１２</vt:lpstr>
      <vt:lpstr>表１３、表１４</vt:lpstr>
      <vt:lpstr>表１５</vt:lpstr>
      <vt:lpstr>表１６</vt:lpstr>
      <vt:lpstr>表１７,表１８</vt:lpstr>
      <vt:lpstr>表１９,２０</vt:lpstr>
      <vt:lpstr>表１!Print_Area</vt:lpstr>
      <vt:lpstr>'表１０,表１１'!Print_Area</vt:lpstr>
      <vt:lpstr>表１２!Print_Area</vt:lpstr>
      <vt:lpstr>'表１３、表１４'!Print_Area</vt:lpstr>
      <vt:lpstr>表１５!Print_Area</vt:lpstr>
      <vt:lpstr>表１６!Print_Area</vt:lpstr>
      <vt:lpstr>'表１７,表１８'!Print_Area</vt:lpstr>
      <vt:lpstr>'表１９,２０'!Print_Area</vt:lpstr>
      <vt:lpstr>表２!Print_Area</vt:lpstr>
      <vt:lpstr>表３!Print_Area</vt:lpstr>
      <vt:lpstr>'表４,表５'!Print_Area</vt:lpstr>
      <vt:lpstr>'表６,表７'!Print_Area</vt:lpstr>
      <vt:lpstr>'表８,表９'!Print_Area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和光市</dc:creator>
  <cp:lastModifiedBy>長島　拓央</cp:lastModifiedBy>
  <cp:lastPrinted>2025-04-17T07:06:33Z</cp:lastPrinted>
  <dcterms:created xsi:type="dcterms:W3CDTF">2002-12-12T06:02:38Z</dcterms:created>
  <dcterms:modified xsi:type="dcterms:W3CDTF">2025-04-28T06:41:04Z</dcterms:modified>
</cp:coreProperties>
</file>