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file01sv-24\02 総務部\デジタル推進課\情報推進担当\03統計担当\15_統計書（統計わこう）\令和６年度統計わこう\05_令和6年度版統計わこう（都市整備課まち）\HPアップロード用\データ\"/>
    </mc:Choice>
  </mc:AlternateContent>
  <xr:revisionPtr revIDLastSave="0" documentId="8_{D6E2CD22-C1F7-4939-A0F3-5EF1A75F0FEA}" xr6:coauthVersionLast="47" xr6:coauthVersionMax="47" xr10:uidLastSave="{00000000-0000-0000-0000-000000000000}"/>
  <bookViews>
    <workbookView xWindow="-108" yWindow="-108" windowWidth="23256" windowHeight="12456" activeTab="1" xr2:uid="{B8A2ADE1-BB63-4CFA-9D96-682F8C156663}"/>
  </bookViews>
  <sheets>
    <sheet name="目次" sheetId="6" r:id="rId1"/>
    <sheet name="表１,表２" sheetId="7" r:id="rId2"/>
    <sheet name="表３,表４" sheetId="11" r:id="rId3"/>
    <sheet name="表５,表６" sheetId="12" r:id="rId4"/>
  </sheets>
  <definedNames>
    <definedName name="_xlnm.Print_Area" localSheetId="1">'表１,表２'!$B$2:$O$41</definedName>
    <definedName name="_xlnm.Print_Area" localSheetId="2">'表３,表４'!$B$1:$M$33</definedName>
    <definedName name="_xlnm.Print_Area" localSheetId="3">'表５,表６'!$B$1:$K$27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1" l="1"/>
  <c r="E13" i="11"/>
  <c r="E12" i="11"/>
  <c r="E11" i="11"/>
  <c r="E10" i="11"/>
  <c r="E9" i="11"/>
  <c r="E8" i="11"/>
  <c r="E7" i="11"/>
  <c r="E6" i="11"/>
  <c r="E5" i="11"/>
  <c r="C6" i="11"/>
  <c r="C7" i="11" s="1"/>
  <c r="C8" i="11" s="1"/>
  <c r="C9" i="11" s="1"/>
  <c r="J35" i="7"/>
  <c r="I35" i="7"/>
  <c r="I34" i="7"/>
  <c r="J34" i="7"/>
  <c r="I33" i="7"/>
  <c r="J33" i="7"/>
  <c r="I32" i="7"/>
  <c r="J32" i="7"/>
  <c r="I31" i="7"/>
  <c r="J31" i="7"/>
  <c r="C31" i="7"/>
  <c r="C32" i="7"/>
  <c r="C33" i="7"/>
  <c r="C34" i="7"/>
  <c r="L27" i="7"/>
  <c r="L26" i="7"/>
  <c r="L25" i="7"/>
  <c r="L24" i="7"/>
  <c r="L23" i="7"/>
  <c r="M13" i="7"/>
  <c r="O13" i="7"/>
  <c r="M12" i="7"/>
  <c r="O12" i="7"/>
  <c r="O11" i="7"/>
  <c r="O10" i="7"/>
  <c r="O9" i="7"/>
  <c r="O8" i="7"/>
  <c r="O7" i="7"/>
  <c r="O6" i="7"/>
  <c r="C3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J33" authorId="0" shapeId="0" xr:uid="{63CA2856-AB19-4B9D-8E01-6FD091A0BA5B}">
      <text>
        <r>
          <rPr>
            <sz val="12"/>
            <rFont val="ＭＳ 明朝"/>
            <family val="1"/>
            <charset val="128"/>
          </rPr>
          <t>端数処理の関係で数字が１ズレている</t>
        </r>
      </text>
    </comment>
  </commentList>
</comments>
</file>

<file path=xl/sharedStrings.xml><?xml version="1.0" encoding="utf-8"?>
<sst xmlns="http://schemas.openxmlformats.org/spreadsheetml/2006/main" count="199" uniqueCount="114">
  <si>
    <t>７　環境</t>
    <rPh sb="2" eb="4">
      <t>かんきょう</t>
    </rPh>
    <phoneticPr fontId="25" type="Hiragana"/>
  </si>
  <si>
    <t>赤池橋</t>
    <rPh sb="0" eb="2">
      <t>アカイケ</t>
    </rPh>
    <rPh sb="2" eb="3">
      <t>ハシ</t>
    </rPh>
    <phoneticPr fontId="26"/>
  </si>
  <si>
    <t>目次</t>
    <rPh sb="0" eb="2">
      <t>もくじ</t>
    </rPh>
    <phoneticPr fontId="25" type="Hiragana"/>
  </si>
  <si>
    <t>資源搬入量</t>
    <rPh sb="0" eb="2">
      <t>シゲン</t>
    </rPh>
    <rPh sb="2" eb="4">
      <t>ハンニュウ</t>
    </rPh>
    <rPh sb="4" eb="5">
      <t>リョウ</t>
    </rPh>
    <phoneticPr fontId="26"/>
  </si>
  <si>
    <t>表１　ごみ収集及び資源回収状況</t>
    <rPh sb="0" eb="1">
      <t>ヒョウ</t>
    </rPh>
    <rPh sb="5" eb="7">
      <t>シュウシュウ</t>
    </rPh>
    <rPh sb="7" eb="8">
      <t>オヨ</t>
    </rPh>
    <rPh sb="9" eb="11">
      <t>シゲン</t>
    </rPh>
    <rPh sb="11" eb="13">
      <t>カイシュウ</t>
    </rPh>
    <rPh sb="13" eb="15">
      <t>ジョウキョウ</t>
    </rPh>
    <phoneticPr fontId="26"/>
  </si>
  <si>
    <t>表５</t>
    <rPh sb="0" eb="1">
      <t>ひょう</t>
    </rPh>
    <phoneticPr fontId="25" type="Hiragana"/>
  </si>
  <si>
    <t>表３</t>
    <rPh sb="0" eb="1">
      <t>ひょう</t>
    </rPh>
    <phoneticPr fontId="25" type="Hiragana"/>
  </si>
  <si>
    <t>統計表</t>
    <rPh sb="0" eb="3">
      <t>とうけいひょう</t>
    </rPh>
    <phoneticPr fontId="25" type="Hiragana"/>
  </si>
  <si>
    <t>リサイクルの状況</t>
  </si>
  <si>
    <t>ごみ収集及び資源回収状況</t>
  </si>
  <si>
    <t>リサイクル
活動団体
資源回収量</t>
    <rPh sb="6" eb="8">
      <t>カツドウ</t>
    </rPh>
    <rPh sb="8" eb="10">
      <t>ダンタイ</t>
    </rPh>
    <rPh sb="11" eb="13">
      <t>シゲン</t>
    </rPh>
    <rPh sb="13" eb="16">
      <t>カイシュウリョウ</t>
    </rPh>
    <phoneticPr fontId="26"/>
  </si>
  <si>
    <t>表１</t>
    <rPh sb="0" eb="1">
      <t>ひょう</t>
    </rPh>
    <phoneticPr fontId="25" type="Hiragana"/>
  </si>
  <si>
    <t>かん</t>
    <phoneticPr fontId="26"/>
  </si>
  <si>
    <t>表２</t>
    <rPh sb="0" eb="1">
      <t>ひょう</t>
    </rPh>
    <phoneticPr fontId="25" type="Hiragana"/>
  </si>
  <si>
    <t>リサイクル活動団体分</t>
    <rPh sb="5" eb="7">
      <t>カツドウ</t>
    </rPh>
    <rPh sb="7" eb="9">
      <t>ダンタイ</t>
    </rPh>
    <rPh sb="9" eb="10">
      <t>ブン</t>
    </rPh>
    <phoneticPr fontId="26"/>
  </si>
  <si>
    <t>年度</t>
    <rPh sb="0" eb="2">
      <t>ネンド</t>
    </rPh>
    <phoneticPr fontId="26"/>
  </si>
  <si>
    <t>公害の苦情件数</t>
  </si>
  <si>
    <t>表４</t>
    <rPh sb="0" eb="1">
      <t>ひょう</t>
    </rPh>
    <phoneticPr fontId="25" type="Hiragana"/>
  </si>
  <si>
    <t>河川の水質測定結果</t>
  </si>
  <si>
    <t>大気汚染観測結果</t>
  </si>
  <si>
    <t>表６</t>
    <rPh sb="0" eb="1">
      <t>ひょう</t>
    </rPh>
    <phoneticPr fontId="25" type="Hiragana"/>
  </si>
  <si>
    <t>光化学スモッグ発生状況</t>
  </si>
  <si>
    <t>目次へ戻る</t>
    <rPh sb="0" eb="2">
      <t>モクジ</t>
    </rPh>
    <phoneticPr fontId="26"/>
  </si>
  <si>
    <t>（注2）紙・布類は、燃やすごみ等の直接搬入されたごみからも分別していることから、</t>
    <rPh sb="1" eb="2">
      <t>チュウ</t>
    </rPh>
    <phoneticPr fontId="26"/>
  </si>
  <si>
    <t>紙類</t>
    <rPh sb="0" eb="1">
      <t>カミ</t>
    </rPh>
    <rPh sb="1" eb="2">
      <t>ルイ</t>
    </rPh>
    <phoneticPr fontId="26"/>
  </si>
  <si>
    <t>（単位　ｔ）</t>
    <rPh sb="1" eb="3">
      <t>タンイ</t>
    </rPh>
    <phoneticPr fontId="26"/>
  </si>
  <si>
    <t>区分</t>
    <rPh sb="0" eb="2">
      <t>クブン</t>
    </rPh>
    <phoneticPr fontId="26"/>
  </si>
  <si>
    <t>土壌
汚染</t>
    <rPh sb="0" eb="2">
      <t>ドジョウ</t>
    </rPh>
    <rPh sb="3" eb="5">
      <t>オセン</t>
    </rPh>
    <phoneticPr fontId="26"/>
  </si>
  <si>
    <t>ごみ搬入量</t>
    <rPh sb="2" eb="4">
      <t>ハンニュウ</t>
    </rPh>
    <rPh sb="4" eb="5">
      <t>リョウ</t>
    </rPh>
    <phoneticPr fontId="26"/>
  </si>
  <si>
    <t>合計</t>
    <rPh sb="0" eb="2">
      <t>ゴウケイ</t>
    </rPh>
    <phoneticPr fontId="26"/>
  </si>
  <si>
    <t>燃やす
ごみ</t>
    <rPh sb="0" eb="1">
      <t>モ</t>
    </rPh>
    <phoneticPr fontId="26"/>
  </si>
  <si>
    <t>その他
ごみ</t>
    <rPh sb="2" eb="3">
      <t>タ</t>
    </rPh>
    <phoneticPr fontId="26"/>
  </si>
  <si>
    <t>粗大
ごみ</t>
    <rPh sb="0" eb="2">
      <t>ソダイ</t>
    </rPh>
    <phoneticPr fontId="26"/>
  </si>
  <si>
    <t>ペット
ボトル</t>
    <phoneticPr fontId="26"/>
  </si>
  <si>
    <t>振動</t>
    <rPh sb="0" eb="2">
      <t>シンドウ</t>
    </rPh>
    <phoneticPr fontId="26"/>
  </si>
  <si>
    <t>プラス
チック</t>
    <phoneticPr fontId="26"/>
  </si>
  <si>
    <t>廃乾電池,　　蛍光管</t>
    <rPh sb="0" eb="1">
      <t>ハイ</t>
    </rPh>
    <rPh sb="1" eb="2">
      <t>イヌイ</t>
    </rPh>
    <rPh sb="2" eb="3">
      <t>デン</t>
    </rPh>
    <rPh sb="3" eb="4">
      <t>イケ</t>
    </rPh>
    <rPh sb="7" eb="9">
      <t>ケイコウ</t>
    </rPh>
    <rPh sb="9" eb="10">
      <t>カン</t>
    </rPh>
    <phoneticPr fontId="26"/>
  </si>
  <si>
    <t>びん</t>
    <phoneticPr fontId="26"/>
  </si>
  <si>
    <t>カレット
（びん）</t>
    <phoneticPr fontId="26"/>
  </si>
  <si>
    <t>平成</t>
    <rPh sb="0" eb="2">
      <t>ヘイセイ</t>
    </rPh>
    <phoneticPr fontId="26"/>
  </si>
  <si>
    <t>紙・
布類</t>
    <rPh sb="0" eb="1">
      <t>カミ</t>
    </rPh>
    <rPh sb="3" eb="5">
      <t>ヌノルイ</t>
    </rPh>
    <phoneticPr fontId="26"/>
  </si>
  <si>
    <t>計</t>
    <rPh sb="0" eb="1">
      <t>ケイ</t>
    </rPh>
    <phoneticPr fontId="26"/>
  </si>
  <si>
    <t>アルミ</t>
    <phoneticPr fontId="26"/>
  </si>
  <si>
    <t>表２　リサイクルの状況</t>
    <rPh sb="0" eb="1">
      <t>ヒョウ</t>
    </rPh>
    <rPh sb="9" eb="11">
      <t>ジョウキョウ</t>
    </rPh>
    <phoneticPr fontId="26"/>
  </si>
  <si>
    <t>資料　環境課</t>
    <rPh sb="0" eb="2">
      <t>シリョウ</t>
    </rPh>
    <rPh sb="3" eb="6">
      <t>カンキョウカ</t>
    </rPh>
    <phoneticPr fontId="26"/>
  </si>
  <si>
    <t>令和</t>
    <rPh sb="0" eb="2">
      <t>レイワ</t>
    </rPh>
    <phoneticPr fontId="26"/>
  </si>
  <si>
    <t>元</t>
    <rPh sb="0" eb="1">
      <t>ガン</t>
    </rPh>
    <phoneticPr fontId="26"/>
  </si>
  <si>
    <t>総数</t>
    <rPh sb="0" eb="2">
      <t>ソウスウ</t>
    </rPh>
    <phoneticPr fontId="26"/>
  </si>
  <si>
    <t>(単位　ｔ)</t>
    <rPh sb="1" eb="3">
      <t>タンイ</t>
    </rPh>
    <phoneticPr fontId="26"/>
  </si>
  <si>
    <t>水質
汚濁</t>
    <rPh sb="0" eb="2">
      <t>スイシツ</t>
    </rPh>
    <rPh sb="3" eb="5">
      <t>オダク</t>
    </rPh>
    <phoneticPr fontId="26"/>
  </si>
  <si>
    <t>行政リサイクル分</t>
    <rPh sb="0" eb="2">
      <t>ギョウセイ</t>
    </rPh>
    <rPh sb="7" eb="8">
      <t>ブン</t>
    </rPh>
    <phoneticPr fontId="26"/>
  </si>
  <si>
    <t>鉄</t>
    <rPh sb="0" eb="1">
      <t>テツ</t>
    </rPh>
    <phoneticPr fontId="26"/>
  </si>
  <si>
    <t>騒音</t>
    <rPh sb="0" eb="2">
      <t>ソウオン</t>
    </rPh>
    <phoneticPr fontId="26"/>
  </si>
  <si>
    <t>大気
汚染</t>
    <rPh sb="0" eb="2">
      <t>タイキ</t>
    </rPh>
    <rPh sb="3" eb="5">
      <t>オセン</t>
    </rPh>
    <phoneticPr fontId="26"/>
  </si>
  <si>
    <t>紙・布類</t>
    <rPh sb="0" eb="1">
      <t>カミ</t>
    </rPh>
    <rPh sb="2" eb="4">
      <t>ヌノルイ</t>
    </rPh>
    <phoneticPr fontId="26"/>
  </si>
  <si>
    <t>cm</t>
    <phoneticPr fontId="26"/>
  </si>
  <si>
    <t>布類</t>
    <rPh sb="0" eb="2">
      <t>ヌノルイ</t>
    </rPh>
    <phoneticPr fontId="26"/>
  </si>
  <si>
    <t>金属類</t>
    <rPh sb="0" eb="3">
      <t>キンゾクルイ</t>
    </rPh>
    <phoneticPr fontId="26"/>
  </si>
  <si>
    <t>びん類</t>
    <rPh sb="2" eb="3">
      <t>ルイ</t>
    </rPh>
    <phoneticPr fontId="26"/>
  </si>
  <si>
    <t>（注1）リサイクル活動団体分のびん類については、本数で集計しているため、1本300gで換算</t>
  </si>
  <si>
    <t>表３　公害の苦情件数</t>
    <rPh sb="0" eb="1">
      <t>ヒョウ</t>
    </rPh>
    <rPh sb="3" eb="5">
      <t>コウガイ</t>
    </rPh>
    <rPh sb="6" eb="8">
      <t>クジョウ</t>
    </rPh>
    <rPh sb="8" eb="10">
      <t>ケンスウ</t>
    </rPh>
    <phoneticPr fontId="26"/>
  </si>
  <si>
    <t>水素イオン
濃度（PH）</t>
    <rPh sb="0" eb="2">
      <t>スイソ</t>
    </rPh>
    <rPh sb="6" eb="8">
      <t>ノウド</t>
    </rPh>
    <phoneticPr fontId="26"/>
  </si>
  <si>
    <t>（単位　件）</t>
    <rPh sb="1" eb="3">
      <t>タンイ</t>
    </rPh>
    <rPh sb="4" eb="5">
      <t>ケン</t>
    </rPh>
    <phoneticPr fontId="26"/>
  </si>
  <si>
    <t>地盤
沈下</t>
    <rPh sb="0" eb="2">
      <t>ジバン</t>
    </rPh>
    <rPh sb="3" eb="5">
      <t>チンカ</t>
    </rPh>
    <phoneticPr fontId="26"/>
  </si>
  <si>
    <t>悪臭</t>
    <rPh sb="0" eb="2">
      <t>アクシュウ</t>
    </rPh>
    <phoneticPr fontId="26"/>
  </si>
  <si>
    <t>その他</t>
    <rPh sb="2" eb="3">
      <t>タ</t>
    </rPh>
    <phoneticPr fontId="26"/>
  </si>
  <si>
    <t xml:space="preserve">- </t>
  </si>
  <si>
    <t>年度</t>
    <rPh sb="0" eb="1">
      <t>トシ</t>
    </rPh>
    <rPh sb="1" eb="2">
      <t>ド</t>
    </rPh>
    <phoneticPr fontId="26"/>
  </si>
  <si>
    <t>資料　環境課（公害苦情件数等調査）</t>
    <rPh sb="0" eb="2">
      <t>シリョウ</t>
    </rPh>
    <rPh sb="3" eb="6">
      <t>カンキョウカ</t>
    </rPh>
    <rPh sb="7" eb="9">
      <t>コウガイ</t>
    </rPh>
    <rPh sb="9" eb="11">
      <t>クジョウ</t>
    </rPh>
    <rPh sb="11" eb="13">
      <t>ケンスウ</t>
    </rPh>
    <rPh sb="13" eb="14">
      <t>トウ</t>
    </rPh>
    <rPh sb="14" eb="16">
      <t>チョウサ</t>
    </rPh>
    <phoneticPr fontId="26"/>
  </si>
  <si>
    <t>（注）新規直接受理分のみ計上</t>
    <rPh sb="1" eb="2">
      <t>チュウ</t>
    </rPh>
    <rPh sb="3" eb="5">
      <t>シンキ</t>
    </rPh>
    <rPh sb="5" eb="7">
      <t>チョクセツ</t>
    </rPh>
    <rPh sb="7" eb="9">
      <t>ジュリ</t>
    </rPh>
    <rPh sb="9" eb="10">
      <t>ブン</t>
    </rPh>
    <rPh sb="12" eb="14">
      <t>ケイジョウ</t>
    </rPh>
    <phoneticPr fontId="26"/>
  </si>
  <si>
    <t>表４　河川の水質測定結果</t>
    <rPh sb="0" eb="1">
      <t>ヒョウ</t>
    </rPh>
    <rPh sb="3" eb="5">
      <t>カセン</t>
    </rPh>
    <rPh sb="6" eb="8">
      <t>スイシツ</t>
    </rPh>
    <rPh sb="8" eb="10">
      <t>ソクテイ</t>
    </rPh>
    <rPh sb="10" eb="12">
      <t>ケッカ</t>
    </rPh>
    <phoneticPr fontId="26"/>
  </si>
  <si>
    <t>河川名</t>
    <rPh sb="0" eb="2">
      <t>カセン</t>
    </rPh>
    <rPh sb="2" eb="3">
      <t>メイ</t>
    </rPh>
    <phoneticPr fontId="26"/>
  </si>
  <si>
    <t>採水地点名</t>
    <rPh sb="0" eb="2">
      <t>サイスイ</t>
    </rPh>
    <rPh sb="2" eb="4">
      <t>チテン</t>
    </rPh>
    <rPh sb="4" eb="5">
      <t>メイ</t>
    </rPh>
    <phoneticPr fontId="26"/>
  </si>
  <si>
    <t>１時間値の年間最高値
（ppm）</t>
    <rPh sb="1" eb="3">
      <t>ジカン</t>
    </rPh>
    <rPh sb="3" eb="4">
      <t>チ</t>
    </rPh>
    <rPh sb="5" eb="7">
      <t>ネンカン</t>
    </rPh>
    <rPh sb="7" eb="10">
      <t>サイコウチ</t>
    </rPh>
    <phoneticPr fontId="26"/>
  </si>
  <si>
    <t>生物化学的酸素
要求量（BOD）</t>
    <rPh sb="0" eb="2">
      <t>セイブツ</t>
    </rPh>
    <rPh sb="2" eb="4">
      <t>カガク</t>
    </rPh>
    <rPh sb="4" eb="5">
      <t>テキ</t>
    </rPh>
    <rPh sb="5" eb="7">
      <t>サンソ</t>
    </rPh>
    <rPh sb="8" eb="11">
      <t>ヨウキュウリョウ</t>
    </rPh>
    <phoneticPr fontId="26"/>
  </si>
  <si>
    <t>浮遊物質（SS）</t>
    <rPh sb="0" eb="2">
      <t>フユウ</t>
    </rPh>
    <rPh sb="2" eb="4">
      <t>ブッシツ</t>
    </rPh>
    <phoneticPr fontId="26"/>
  </si>
  <si>
    <t>（注）測定は第４小学校で測定</t>
    <rPh sb="1" eb="2">
      <t>チュウ</t>
    </rPh>
    <rPh sb="3" eb="5">
      <t>ソクテイ</t>
    </rPh>
    <rPh sb="6" eb="7">
      <t>ダイ</t>
    </rPh>
    <rPh sb="8" eb="11">
      <t>ショウガッコウ</t>
    </rPh>
    <rPh sb="12" eb="14">
      <t>ソクテイ</t>
    </rPh>
    <phoneticPr fontId="26"/>
  </si>
  <si>
    <t>透視度</t>
    <rPh sb="0" eb="2">
      <t>トウシ</t>
    </rPh>
    <rPh sb="2" eb="3">
      <t>ド</t>
    </rPh>
    <phoneticPr fontId="26"/>
  </si>
  <si>
    <t>ppm</t>
    <phoneticPr fontId="26"/>
  </si>
  <si>
    <t>谷中川</t>
    <rPh sb="0" eb="2">
      <t>ヤナカ</t>
    </rPh>
    <rPh sb="2" eb="3">
      <t>ガワ</t>
    </rPh>
    <phoneticPr fontId="26"/>
  </si>
  <si>
    <t>浅久保橋</t>
    <rPh sb="0" eb="1">
      <t>アサ</t>
    </rPh>
    <rPh sb="1" eb="3">
      <t>クボ</t>
    </rPh>
    <rPh sb="3" eb="4">
      <t>ハシ</t>
    </rPh>
    <phoneticPr fontId="26"/>
  </si>
  <si>
    <t>地蔵橋</t>
    <rPh sb="0" eb="3">
      <t>ジゾウバシ</t>
    </rPh>
    <phoneticPr fontId="26"/>
  </si>
  <si>
    <t>二酸化窒素</t>
    <rPh sb="0" eb="3">
      <t>ニサンカ</t>
    </rPh>
    <rPh sb="3" eb="5">
      <t>チッソ</t>
    </rPh>
    <phoneticPr fontId="26"/>
  </si>
  <si>
    <t>越戸川</t>
    <rPh sb="0" eb="1">
      <t>エツ</t>
    </rPh>
    <rPh sb="1" eb="2">
      <t>ト</t>
    </rPh>
    <rPh sb="2" eb="3">
      <t>カワ</t>
    </rPh>
    <phoneticPr fontId="26"/>
  </si>
  <si>
    <t>土橋</t>
    <rPh sb="0" eb="2">
      <t>ドバシ</t>
    </rPh>
    <phoneticPr fontId="26"/>
  </si>
  <si>
    <t>越戸橋</t>
    <rPh sb="0" eb="1">
      <t>エツ</t>
    </rPh>
    <rPh sb="1" eb="2">
      <t>ト</t>
    </rPh>
    <rPh sb="2" eb="3">
      <t>バシ</t>
    </rPh>
    <phoneticPr fontId="26"/>
  </si>
  <si>
    <t>白子川</t>
    <rPh sb="0" eb="2">
      <t>シラコ</t>
    </rPh>
    <rPh sb="2" eb="3">
      <t>カワ</t>
    </rPh>
    <phoneticPr fontId="26"/>
  </si>
  <si>
    <t>芝屋橋</t>
    <rPh sb="0" eb="1">
      <t>シバ</t>
    </rPh>
    <rPh sb="1" eb="2">
      <t>ヤ</t>
    </rPh>
    <rPh sb="2" eb="3">
      <t>ハシ</t>
    </rPh>
    <phoneticPr fontId="26"/>
  </si>
  <si>
    <t>日平均値が0.06ppm
をこえた日数</t>
    <rPh sb="0" eb="1">
      <t>ヒ</t>
    </rPh>
    <rPh sb="1" eb="4">
      <t>ヘイキンチ</t>
    </rPh>
    <rPh sb="17" eb="19">
      <t>ニッスウ</t>
    </rPh>
    <phoneticPr fontId="26"/>
  </si>
  <si>
    <t>白子橋</t>
    <rPh sb="0" eb="2">
      <t>シラコ</t>
    </rPh>
    <rPh sb="2" eb="3">
      <t>ハシ</t>
    </rPh>
    <phoneticPr fontId="26"/>
  </si>
  <si>
    <t>水道橋</t>
    <rPh sb="0" eb="3">
      <t>スイドウバシ</t>
    </rPh>
    <phoneticPr fontId="26"/>
  </si>
  <si>
    <t>資料　環境課（河川調査報告書）</t>
    <rPh sb="0" eb="2">
      <t>シリョウ</t>
    </rPh>
    <rPh sb="3" eb="6">
      <t>カンキョウカ</t>
    </rPh>
    <rPh sb="7" eb="9">
      <t>カセン</t>
    </rPh>
    <rPh sb="9" eb="11">
      <t>チョウサ</t>
    </rPh>
    <rPh sb="11" eb="14">
      <t>ホウコクショ</t>
    </rPh>
    <phoneticPr fontId="26"/>
  </si>
  <si>
    <t>(注）透視度計は状況に応じて１ｍ計を使用</t>
    <rPh sb="1" eb="2">
      <t>チュウ</t>
    </rPh>
    <phoneticPr fontId="26"/>
  </si>
  <si>
    <t>表５　大気汚染観測結果</t>
    <rPh sb="0" eb="1">
      <t>ヒョウ</t>
    </rPh>
    <rPh sb="3" eb="5">
      <t>タイキ</t>
    </rPh>
    <rPh sb="5" eb="7">
      <t>オセン</t>
    </rPh>
    <rPh sb="7" eb="9">
      <t>カンソク</t>
    </rPh>
    <rPh sb="9" eb="11">
      <t>ケッカ</t>
    </rPh>
    <phoneticPr fontId="26"/>
  </si>
  <si>
    <t>元年度</t>
    <rPh sb="0" eb="3">
      <t>ガン</t>
    </rPh>
    <phoneticPr fontId="26"/>
  </si>
  <si>
    <t>浮遊粒子状物質</t>
    <rPh sb="0" eb="2">
      <t>フユウ</t>
    </rPh>
    <rPh sb="2" eb="5">
      <t>リュウシジョウ</t>
    </rPh>
    <rPh sb="5" eb="7">
      <t>ブッシツ</t>
    </rPh>
    <phoneticPr fontId="26"/>
  </si>
  <si>
    <t>有効測定日数</t>
    <rPh sb="0" eb="2">
      <t>ユウコウ</t>
    </rPh>
    <rPh sb="2" eb="4">
      <t>ソクテイ</t>
    </rPh>
    <rPh sb="4" eb="6">
      <t>ニッスウ</t>
    </rPh>
    <phoneticPr fontId="26"/>
  </si>
  <si>
    <t>年平均値（mg/㎥）</t>
    <rPh sb="0" eb="1">
      <t>ネン</t>
    </rPh>
    <rPh sb="1" eb="3">
      <t>ヘイキン</t>
    </rPh>
    <rPh sb="3" eb="4">
      <t>チ</t>
    </rPh>
    <phoneticPr fontId="26"/>
  </si>
  <si>
    <t>１時間値が0.2mg/㎥をこえた時間数</t>
    <rPh sb="1" eb="3">
      <t>ジカン</t>
    </rPh>
    <rPh sb="3" eb="4">
      <t>チ</t>
    </rPh>
    <rPh sb="16" eb="19">
      <t>ジカンスウ</t>
    </rPh>
    <phoneticPr fontId="26"/>
  </si>
  <si>
    <t>-</t>
  </si>
  <si>
    <t>日平均値が0.1mg/㎥をこえた日数</t>
    <rPh sb="0" eb="1">
      <t>ヒ</t>
    </rPh>
    <rPh sb="1" eb="4">
      <t>ヘイキンチ</t>
    </rPh>
    <rPh sb="16" eb="18">
      <t>ニッスウ</t>
    </rPh>
    <phoneticPr fontId="26"/>
  </si>
  <si>
    <t>１時間値の年間最高値
（mg/㎥）</t>
    <rPh sb="1" eb="3">
      <t>ジカン</t>
    </rPh>
    <rPh sb="3" eb="4">
      <t>チ</t>
    </rPh>
    <rPh sb="5" eb="7">
      <t>ネンカン</t>
    </rPh>
    <rPh sb="7" eb="10">
      <t>サイコウチ</t>
    </rPh>
    <phoneticPr fontId="26"/>
  </si>
  <si>
    <t>年平均値（ppm）</t>
    <rPh sb="0" eb="1">
      <t>ネン</t>
    </rPh>
    <rPh sb="1" eb="3">
      <t>ヘイキン</t>
    </rPh>
    <rPh sb="3" eb="4">
      <t>チ</t>
    </rPh>
    <phoneticPr fontId="26"/>
  </si>
  <si>
    <r>
      <t>資</t>
    </r>
    <r>
      <rPr>
        <sz val="10"/>
        <rFont val="ＭＳ 明朝"/>
        <family val="1"/>
        <charset val="128"/>
      </rPr>
      <t>料  埼玉県</t>
    </r>
    <r>
      <rPr>
        <sz val="10"/>
        <color indexed="10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大気汚染常時監視測定結果報告書</t>
    </r>
    <rPh sb="0" eb="2">
      <t>シリョウ</t>
    </rPh>
    <rPh sb="4" eb="7">
      <t>サイタマケン</t>
    </rPh>
    <rPh sb="8" eb="10">
      <t>タイキ</t>
    </rPh>
    <rPh sb="10" eb="12">
      <t>オセン</t>
    </rPh>
    <rPh sb="12" eb="14">
      <t>ジョウジ</t>
    </rPh>
    <rPh sb="14" eb="16">
      <t>カンシ</t>
    </rPh>
    <rPh sb="16" eb="18">
      <t>ソクテイ</t>
    </rPh>
    <rPh sb="18" eb="20">
      <t>ケッカ</t>
    </rPh>
    <rPh sb="20" eb="23">
      <t>ホウコクショ</t>
    </rPh>
    <phoneticPr fontId="26"/>
  </si>
  <si>
    <t>表６　光化学スモッグ発生状況</t>
    <rPh sb="0" eb="1">
      <t>ヒョウ</t>
    </rPh>
    <rPh sb="3" eb="6">
      <t>コウカガク</t>
    </rPh>
    <rPh sb="10" eb="12">
      <t>ハッセイ</t>
    </rPh>
    <rPh sb="12" eb="14">
      <t>ジョウキョウ</t>
    </rPh>
    <phoneticPr fontId="26"/>
  </si>
  <si>
    <t>県南中部地域の
注意報発令日数</t>
    <rPh sb="0" eb="2">
      <t>ケンナン</t>
    </rPh>
    <rPh sb="2" eb="4">
      <t>チュウブ</t>
    </rPh>
    <rPh sb="4" eb="6">
      <t>チイキ</t>
    </rPh>
    <rPh sb="8" eb="11">
      <t>チュウイホウ</t>
    </rPh>
    <rPh sb="11" eb="13">
      <t>ハツレイ</t>
    </rPh>
    <rPh sb="13" eb="15">
      <t>ニッスウ</t>
    </rPh>
    <phoneticPr fontId="26"/>
  </si>
  <si>
    <t xml:space="preserve"> (注) （　）内は警報発令日数（内数）</t>
    <rPh sb="2" eb="3">
      <t>チュウ</t>
    </rPh>
    <rPh sb="8" eb="9">
      <t>ナイ</t>
    </rPh>
    <rPh sb="10" eb="12">
      <t>ケイホウ</t>
    </rPh>
    <rPh sb="12" eb="14">
      <t>ハツレイ</t>
    </rPh>
    <rPh sb="14" eb="16">
      <t>ニッスウ</t>
    </rPh>
    <rPh sb="17" eb="18">
      <t>ウチ</t>
    </rPh>
    <rPh sb="18" eb="19">
      <t>スウ</t>
    </rPh>
    <phoneticPr fontId="26"/>
  </si>
  <si>
    <t>年度</t>
    <rPh sb="0" eb="2">
      <t>ネンド</t>
    </rPh>
    <phoneticPr fontId="26"/>
  </si>
  <si>
    <t>＞100</t>
    <phoneticPr fontId="26"/>
  </si>
  <si>
    <t>令和５年度年間平均値</t>
    <phoneticPr fontId="26"/>
  </si>
  <si>
    <t>-</t>
    <phoneticPr fontId="26"/>
  </si>
  <si>
    <t>27年度</t>
    <rPh sb="2" eb="4">
      <t>ネンド</t>
    </rPh>
    <phoneticPr fontId="26"/>
  </si>
  <si>
    <t>28年度</t>
    <rPh sb="2" eb="4">
      <t>ネンド</t>
    </rPh>
    <phoneticPr fontId="26"/>
  </si>
  <si>
    <t>　　　 リサイクル量が搬入量を上まわる場合がある。</t>
    <rPh sb="19" eb="21">
      <t>バアイ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</si>
</sst>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00;[Red]\-#,##0.000"/>
    <numFmt numFmtId="177" formatCode="#,##0_ "/>
    <numFmt numFmtId="178" formatCode="#,##0.0_);[Red]\(#,##0.0\)"/>
    <numFmt numFmtId="179" formatCode="0.0_ "/>
    <numFmt numFmtId="180" formatCode="0_);[Red]\(0\)"/>
    <numFmt numFmtId="181" formatCode="0_ "/>
    <numFmt numFmtId="182" formatCode="0.000_ "/>
  </numFmts>
  <fonts count="30" x14ac:knownFonts="1"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8"/>
      <color indexed="54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u/>
      <sz val="12"/>
      <color indexed="12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4"/>
      <name val="ＭＳ Ｐゴシック"/>
      <family val="3"/>
      <charset val="128"/>
    </font>
    <font>
      <b/>
      <sz val="13"/>
      <color indexed="54"/>
      <name val="ＭＳ Ｐゴシック"/>
      <family val="3"/>
      <charset val="128"/>
    </font>
    <font>
      <b/>
      <sz val="11"/>
      <color indexed="5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15.5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4" borderId="1" applyNumberForma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28" fillId="5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9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</cellStyleXfs>
  <cellXfs count="127">
    <xf numFmtId="0" fontId="0" fillId="0" borderId="0" xfId="0"/>
    <xf numFmtId="0" fontId="19" fillId="0" borderId="0" xfId="0" applyFont="1"/>
    <xf numFmtId="0" fontId="0" fillId="18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10" xfId="28" applyBorder="1" applyAlignment="1" applyProtection="1"/>
    <xf numFmtId="0" fontId="20" fillId="0" borderId="0" xfId="0" applyFont="1"/>
    <xf numFmtId="0" fontId="6" fillId="0" borderId="0" xfId="28" applyAlignment="1" applyProtection="1"/>
    <xf numFmtId="0" fontId="21" fillId="0" borderId="0" xfId="0" applyFont="1"/>
    <xf numFmtId="0" fontId="22" fillId="0" borderId="10" xfId="0" applyFont="1" applyBorder="1" applyAlignment="1">
      <alignment horizontal="center" vertical="center"/>
    </xf>
    <xf numFmtId="38" fontId="22" fillId="0" borderId="10" xfId="34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>
      <alignment horizontal="center" vertical="center" wrapText="1"/>
    </xf>
    <xf numFmtId="38" fontId="22" fillId="0" borderId="11" xfId="34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38" fontId="22" fillId="0" borderId="0" xfId="34" applyFont="1" applyFill="1" applyBorder="1" applyAlignment="1" applyProtection="1">
      <alignment vertical="center"/>
      <protection locked="0"/>
    </xf>
    <xf numFmtId="38" fontId="22" fillId="0" borderId="0" xfId="34" applyFont="1" applyFill="1" applyBorder="1" applyAlignment="1">
      <alignment vertical="center"/>
    </xf>
    <xf numFmtId="38" fontId="20" fillId="0" borderId="0" xfId="0" applyNumberFormat="1" applyFont="1"/>
    <xf numFmtId="0" fontId="22" fillId="0" borderId="0" xfId="0" applyFont="1" applyAlignment="1">
      <alignment horizontal="center" vertical="center"/>
    </xf>
    <xf numFmtId="0" fontId="22" fillId="0" borderId="12" xfId="0" applyFont="1" applyBorder="1" applyAlignment="1">
      <alignment vertical="center"/>
    </xf>
    <xf numFmtId="38" fontId="22" fillId="0" borderId="13" xfId="34" applyFont="1" applyFill="1" applyBorder="1" applyAlignment="1" applyProtection="1">
      <alignment vertical="center"/>
      <protection locked="0"/>
    </xf>
    <xf numFmtId="0" fontId="22" fillId="0" borderId="14" xfId="0" applyFont="1" applyBorder="1" applyAlignment="1">
      <alignment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vertical="center"/>
    </xf>
    <xf numFmtId="38" fontId="22" fillId="0" borderId="16" xfId="34" applyFont="1" applyFill="1" applyBorder="1" applyAlignment="1" applyProtection="1">
      <alignment vertical="center"/>
      <protection locked="0"/>
    </xf>
    <xf numFmtId="38" fontId="22" fillId="0" borderId="14" xfId="34" applyFont="1" applyFill="1" applyBorder="1" applyAlignment="1" applyProtection="1">
      <alignment vertical="center"/>
      <protection locked="0"/>
    </xf>
    <xf numFmtId="38" fontId="22" fillId="0" borderId="17" xfId="34" applyFont="1" applyFill="1" applyBorder="1" applyAlignment="1">
      <alignment vertical="center"/>
    </xf>
    <xf numFmtId="38" fontId="22" fillId="0" borderId="17" xfId="34" applyFont="1" applyFill="1" applyBorder="1" applyAlignment="1" applyProtection="1">
      <alignment vertical="center"/>
      <protection locked="0"/>
    </xf>
    <xf numFmtId="38" fontId="22" fillId="0" borderId="14" xfId="34" applyFont="1" applyFill="1" applyBorder="1" applyAlignment="1">
      <alignment vertical="center"/>
    </xf>
    <xf numFmtId="0" fontId="20" fillId="0" borderId="0" xfId="0" applyFont="1" applyAlignment="1">
      <alignment vertical="center"/>
    </xf>
    <xf numFmtId="38" fontId="20" fillId="0" borderId="0" xfId="34" applyFont="1" applyBorder="1" applyAlignment="1" applyProtection="1">
      <alignment vertical="center"/>
      <protection locked="0"/>
    </xf>
    <xf numFmtId="38" fontId="20" fillId="0" borderId="0" xfId="34" applyFont="1" applyBorder="1" applyAlignment="1">
      <alignment vertical="center"/>
    </xf>
    <xf numFmtId="0" fontId="22" fillId="0" borderId="0" xfId="0" applyFont="1" applyAlignment="1">
      <alignment horizontal="right"/>
    </xf>
    <xf numFmtId="0" fontId="22" fillId="0" borderId="18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38" fontId="20" fillId="0" borderId="10" xfId="34" applyFont="1" applyFill="1" applyBorder="1" applyAlignment="1" applyProtection="1">
      <alignment horizontal="center" vertical="center" wrapText="1"/>
      <protection locked="0"/>
    </xf>
    <xf numFmtId="38" fontId="20" fillId="0" borderId="11" xfId="34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vertical="center"/>
    </xf>
    <xf numFmtId="0" fontId="22" fillId="0" borderId="20" xfId="0" applyFont="1" applyBorder="1" applyAlignment="1">
      <alignment horizontal="center" vertical="center"/>
    </xf>
    <xf numFmtId="38" fontId="22" fillId="0" borderId="0" xfId="34" applyFont="1" applyFill="1" applyBorder="1" applyAlignment="1" applyProtection="1">
      <alignment vertical="center"/>
    </xf>
    <xf numFmtId="38" fontId="22" fillId="0" borderId="14" xfId="34" applyFont="1" applyFill="1" applyBorder="1" applyAlignment="1" applyProtection="1">
      <alignment vertical="center"/>
    </xf>
    <xf numFmtId="38" fontId="20" fillId="0" borderId="0" xfId="34" applyFont="1" applyFill="1" applyBorder="1" applyAlignment="1" applyProtection="1">
      <alignment vertical="center"/>
      <protection locked="0"/>
    </xf>
    <xf numFmtId="38" fontId="20" fillId="0" borderId="0" xfId="34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38" fontId="20" fillId="0" borderId="0" xfId="34" applyFont="1" applyFill="1" applyAlignment="1" applyProtection="1">
      <alignment vertical="center"/>
      <protection locked="0"/>
    </xf>
    <xf numFmtId="38" fontId="20" fillId="0" borderId="0" xfId="34" applyFont="1" applyFill="1" applyAlignment="1" applyProtection="1">
      <alignment vertical="center"/>
    </xf>
    <xf numFmtId="38" fontId="20" fillId="0" borderId="0" xfId="34" applyFont="1" applyFill="1" applyAlignment="1">
      <alignment vertical="center"/>
    </xf>
    <xf numFmtId="0" fontId="0" fillId="0" borderId="0" xfId="0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20" fillId="0" borderId="0" xfId="0" applyFont="1" applyAlignment="1">
      <alignment vertical="top"/>
    </xf>
    <xf numFmtId="176" fontId="20" fillId="0" borderId="0" xfId="0" applyNumberFormat="1" applyFont="1"/>
    <xf numFmtId="0" fontId="23" fillId="0" borderId="0" xfId="0" applyFont="1"/>
    <xf numFmtId="0" fontId="20" fillId="0" borderId="0" xfId="0" applyFont="1" applyAlignment="1">
      <alignment horizontal="right"/>
    </xf>
    <xf numFmtId="0" fontId="20" fillId="0" borderId="18" xfId="0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0" borderId="19" xfId="0" applyFont="1" applyBorder="1" applyAlignment="1">
      <alignment vertical="center"/>
    </xf>
    <xf numFmtId="177" fontId="20" fillId="0" borderId="0" xfId="0" applyNumberFormat="1" applyFont="1" applyAlignment="1">
      <alignment horizontal="right" vertical="center"/>
    </xf>
    <xf numFmtId="177" fontId="20" fillId="0" borderId="0" xfId="0" quotePrefix="1" applyNumberFormat="1" applyFont="1" applyAlignment="1">
      <alignment horizontal="right" vertical="center"/>
    </xf>
    <xf numFmtId="0" fontId="20" fillId="0" borderId="12" xfId="0" applyFont="1" applyBorder="1" applyAlignment="1">
      <alignment vertical="center"/>
    </xf>
    <xf numFmtId="177" fontId="20" fillId="0" borderId="0" xfId="0" applyNumberFormat="1" applyFont="1" applyAlignment="1" applyProtection="1">
      <alignment horizontal="right" vertical="center"/>
      <protection locked="0"/>
    </xf>
    <xf numFmtId="0" fontId="20" fillId="0" borderId="14" xfId="0" applyFont="1" applyBorder="1" applyAlignment="1">
      <alignment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vertical="center"/>
    </xf>
    <xf numFmtId="177" fontId="20" fillId="0" borderId="14" xfId="0" quotePrefix="1" applyNumberFormat="1" applyFont="1" applyBorder="1" applyAlignment="1">
      <alignment horizontal="right" vertical="center"/>
    </xf>
    <xf numFmtId="177" fontId="20" fillId="0" borderId="14" xfId="0" applyNumberFormat="1" applyFont="1" applyBorder="1" applyAlignment="1" applyProtection="1">
      <alignment horizontal="right" vertical="center"/>
      <protection locked="0"/>
    </xf>
    <xf numFmtId="0" fontId="20" fillId="0" borderId="20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178" fontId="20" fillId="0" borderId="0" xfId="0" applyNumberFormat="1" applyFont="1" applyAlignment="1" applyProtection="1">
      <alignment horizontal="right" vertical="center"/>
      <protection locked="0"/>
    </xf>
    <xf numFmtId="179" fontId="20" fillId="0" borderId="0" xfId="0" applyNumberFormat="1" applyFont="1" applyAlignment="1" applyProtection="1">
      <alignment horizontal="right" vertical="center"/>
      <protection locked="0"/>
    </xf>
    <xf numFmtId="178" fontId="20" fillId="0" borderId="14" xfId="0" applyNumberFormat="1" applyFont="1" applyBorder="1" applyAlignment="1" applyProtection="1">
      <alignment horizontal="right" vertical="center"/>
      <protection locked="0"/>
    </xf>
    <xf numFmtId="0" fontId="20" fillId="0" borderId="14" xfId="0" applyFont="1" applyBorder="1"/>
    <xf numFmtId="179" fontId="20" fillId="0" borderId="14" xfId="0" applyNumberFormat="1" applyFont="1" applyBorder="1" applyAlignment="1" applyProtection="1">
      <alignment horizontal="right" vertical="center"/>
      <protection locked="0"/>
    </xf>
    <xf numFmtId="179" fontId="20" fillId="0" borderId="0" xfId="0" applyNumberFormat="1" applyFont="1" applyAlignment="1">
      <alignment horizontal="center" vertical="center"/>
    </xf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180" fontId="20" fillId="0" borderId="23" xfId="0" applyNumberFormat="1" applyFont="1" applyBorder="1" applyAlignment="1">
      <alignment horizontal="center"/>
    </xf>
    <xf numFmtId="180" fontId="20" fillId="0" borderId="16" xfId="0" applyNumberFormat="1" applyFont="1" applyBorder="1" applyAlignment="1">
      <alignment horizontal="center"/>
    </xf>
    <xf numFmtId="0" fontId="24" fillId="0" borderId="19" xfId="0" applyFont="1" applyBorder="1" applyAlignment="1">
      <alignment vertical="center"/>
    </xf>
    <xf numFmtId="181" fontId="24" fillId="0" borderId="0" xfId="0" applyNumberFormat="1" applyFont="1" applyAlignment="1">
      <alignment horizontal="right" vertical="center"/>
    </xf>
    <xf numFmtId="0" fontId="24" fillId="0" borderId="12" xfId="0" applyFont="1" applyBorder="1" applyAlignment="1">
      <alignment vertical="center"/>
    </xf>
    <xf numFmtId="182" fontId="24" fillId="0" borderId="0" xfId="0" applyNumberFormat="1" applyFont="1" applyAlignment="1">
      <alignment horizontal="right" vertical="center"/>
    </xf>
    <xf numFmtId="0" fontId="24" fillId="0" borderId="12" xfId="0" applyFont="1" applyBorder="1" applyAlignment="1">
      <alignment vertical="center" wrapText="1"/>
    </xf>
    <xf numFmtId="181" fontId="20" fillId="0" borderId="20" xfId="0" applyNumberFormat="1" applyFont="1" applyBorder="1" applyAlignment="1" applyProtection="1">
      <alignment horizontal="right" vertical="center"/>
      <protection locked="0"/>
    </xf>
    <xf numFmtId="182" fontId="20" fillId="0" borderId="0" xfId="0" applyNumberFormat="1" applyFont="1" applyAlignment="1">
      <alignment horizontal="right" vertical="center"/>
    </xf>
    <xf numFmtId="0" fontId="20" fillId="0" borderId="12" xfId="0" applyFont="1" applyBorder="1" applyAlignment="1">
      <alignment vertical="center" wrapText="1"/>
    </xf>
    <xf numFmtId="181" fontId="20" fillId="0" borderId="0" xfId="0" applyNumberFormat="1" applyFont="1" applyAlignment="1" applyProtection="1">
      <alignment horizontal="right" vertical="center"/>
      <protection locked="0"/>
    </xf>
    <xf numFmtId="0" fontId="20" fillId="0" borderId="24" xfId="0" applyFont="1" applyBorder="1" applyAlignment="1">
      <alignment vertical="center" wrapText="1"/>
    </xf>
    <xf numFmtId="182" fontId="20" fillId="0" borderId="17" xfId="0" applyNumberFormat="1" applyFont="1" applyBorder="1" applyAlignment="1">
      <alignment horizontal="right" vertical="center"/>
    </xf>
    <xf numFmtId="182" fontId="20" fillId="0" borderId="0" xfId="0" applyNumberFormat="1" applyFont="1" applyAlignment="1" applyProtection="1">
      <alignment vertical="center"/>
      <protection locked="0"/>
    </xf>
    <xf numFmtId="0" fontId="20" fillId="0" borderId="23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25" xfId="0" applyFont="1" applyBorder="1" applyAlignment="1">
      <alignment horizontal="center" vertical="center"/>
    </xf>
    <xf numFmtId="0" fontId="22" fillId="0" borderId="20" xfId="0" applyFont="1" applyBorder="1" applyAlignment="1">
      <alignment vertical="center"/>
    </xf>
    <xf numFmtId="38" fontId="22" fillId="0" borderId="22" xfId="34" applyFont="1" applyFill="1" applyBorder="1" applyAlignment="1" applyProtection="1">
      <alignment vertical="center"/>
      <protection locked="0"/>
    </xf>
    <xf numFmtId="38" fontId="22" fillId="0" borderId="20" xfId="34" applyFont="1" applyFill="1" applyBorder="1" applyAlignment="1" applyProtection="1">
      <alignment vertical="center"/>
      <protection locked="0"/>
    </xf>
    <xf numFmtId="38" fontId="22" fillId="0" borderId="20" xfId="34" applyFont="1" applyFill="1" applyBorder="1" applyAlignment="1">
      <alignment vertical="center"/>
    </xf>
    <xf numFmtId="177" fontId="20" fillId="0" borderId="13" xfId="0" applyNumberFormat="1" applyFont="1" applyBorder="1" applyAlignment="1">
      <alignment horizontal="right" vertical="center"/>
    </xf>
    <xf numFmtId="177" fontId="20" fillId="0" borderId="16" xfId="0" applyNumberFormat="1" applyFont="1" applyBorder="1" applyAlignment="1">
      <alignment horizontal="right" vertical="center"/>
    </xf>
    <xf numFmtId="0" fontId="20" fillId="0" borderId="0" xfId="0" applyFont="1" applyAlignment="1" applyProtection="1">
      <alignment horizontal="right" vertical="center"/>
      <protection locked="0"/>
    </xf>
    <xf numFmtId="0" fontId="20" fillId="0" borderId="14" xfId="0" applyFont="1" applyBorder="1" applyAlignment="1" applyProtection="1">
      <alignment horizontal="right" vertical="center"/>
      <protection locked="0"/>
    </xf>
    <xf numFmtId="0" fontId="29" fillId="0" borderId="0" xfId="0" applyFont="1"/>
    <xf numFmtId="0" fontId="22" fillId="0" borderId="11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4" xfId="0" applyFont="1" applyBorder="1" applyAlignment="1">
      <alignment horizontal="right"/>
    </xf>
    <xf numFmtId="0" fontId="22" fillId="0" borderId="21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 textRotation="255"/>
    </xf>
    <xf numFmtId="0" fontId="24" fillId="0" borderId="12" xfId="0" applyFont="1" applyBorder="1" applyAlignment="1">
      <alignment horizontal="center" vertical="center" textRotation="255"/>
    </xf>
    <xf numFmtId="0" fontId="20" fillId="0" borderId="19" xfId="0" applyFont="1" applyBorder="1" applyAlignment="1">
      <alignment horizontal="center" vertical="center" textRotation="255"/>
    </xf>
    <xf numFmtId="0" fontId="20" fillId="0" borderId="12" xfId="0" applyFont="1" applyBorder="1" applyAlignment="1">
      <alignment horizontal="center" vertical="center" textRotation="255"/>
    </xf>
    <xf numFmtId="0" fontId="20" fillId="0" borderId="24" xfId="0" applyFont="1" applyBorder="1" applyAlignment="1">
      <alignment horizontal="center" vertical="center" textRotation="255"/>
    </xf>
    <xf numFmtId="0" fontId="20" fillId="0" borderId="25" xfId="0" applyFont="1" applyBorder="1" applyAlignment="1">
      <alignment horizontal="center"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0590A-B5E3-415B-9B5C-533F79BEF11D}">
  <sheetPr codeName="Sheet7"/>
  <dimension ref="A2:B10"/>
  <sheetViews>
    <sheetView showGridLines="0" zoomScaleNormal="100" workbookViewId="0">
      <selection activeCell="A2" sqref="A2"/>
    </sheetView>
  </sheetViews>
  <sheetFormatPr defaultRowHeight="14.4" x14ac:dyDescent="0.2"/>
  <cols>
    <col min="2" max="2" width="57.3984375" customWidth="1"/>
  </cols>
  <sheetData>
    <row r="2" spans="1:2" ht="19.2" x14ac:dyDescent="0.25">
      <c r="A2" s="1" t="s">
        <v>0</v>
      </c>
    </row>
    <row r="4" spans="1:2" x14ac:dyDescent="0.2">
      <c r="A4" s="2" t="s">
        <v>2</v>
      </c>
      <c r="B4" s="2" t="s">
        <v>7</v>
      </c>
    </row>
    <row r="5" spans="1:2" x14ac:dyDescent="0.2">
      <c r="A5" s="3" t="s">
        <v>11</v>
      </c>
      <c r="B5" s="4" t="s">
        <v>9</v>
      </c>
    </row>
    <row r="6" spans="1:2" x14ac:dyDescent="0.2">
      <c r="A6" s="3" t="s">
        <v>13</v>
      </c>
      <c r="B6" s="4" t="s">
        <v>8</v>
      </c>
    </row>
    <row r="7" spans="1:2" x14ac:dyDescent="0.2">
      <c r="A7" s="3" t="s">
        <v>6</v>
      </c>
      <c r="B7" s="4" t="s">
        <v>16</v>
      </c>
    </row>
    <row r="8" spans="1:2" x14ac:dyDescent="0.2">
      <c r="A8" s="3" t="s">
        <v>17</v>
      </c>
      <c r="B8" s="4" t="s">
        <v>18</v>
      </c>
    </row>
    <row r="9" spans="1:2" x14ac:dyDescent="0.2">
      <c r="A9" s="3" t="s">
        <v>5</v>
      </c>
      <c r="B9" s="4" t="s">
        <v>19</v>
      </c>
    </row>
    <row r="10" spans="1:2" x14ac:dyDescent="0.2">
      <c r="A10" s="3" t="s">
        <v>20</v>
      </c>
      <c r="B10" s="4" t="s">
        <v>21</v>
      </c>
    </row>
  </sheetData>
  <phoneticPr fontId="25" type="Hiragana"/>
  <hyperlinks>
    <hyperlink ref="B5" location="'表１,表２'!B2" display="'表１,表２'!B2" xr:uid="{32C15602-58FE-4249-B82E-1A9AE6E894F7}"/>
    <hyperlink ref="B7" location="'表３,表４'!B2" display="'表３,表４'!B2" xr:uid="{B7F64017-EBE8-452B-B0E4-10C1E22FD764}"/>
    <hyperlink ref="B9" location="'表５,表６'!B2" display="'表５,表６'!B2" xr:uid="{E2896D89-403D-456F-B031-0A28D2441F59}"/>
    <hyperlink ref="B6" location="'表１,表２'!B19" display="'表１,表２'!B19" xr:uid="{5BA67A43-E5E0-4A3E-978C-FF4B427201BB}"/>
    <hyperlink ref="B8" location="'表３,表４'!B19" display="'表３,表４'!B19" xr:uid="{C123B5FF-30A8-46D2-953D-8E3C75155863}"/>
    <hyperlink ref="B10" location="'表５,表６'!B20" display="'表５,表６'!B20" xr:uid="{8E958E86-42DB-4082-9DFD-601E5027725B}"/>
  </hyperlinks>
  <pageMargins left="0.78740157480314954" right="0.78740157480314954" top="0.98425196850393704" bottom="0.98425196850393704" header="0.51181102362204722" footer="0.51181102362204722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37A5A-C3EC-4EAE-AAAE-1EACF509C4BF}">
  <sheetPr codeName="Sheet14">
    <tabColor theme="5" tint="0.39997558519241921"/>
  </sheetPr>
  <dimension ref="A1:Q41"/>
  <sheetViews>
    <sheetView showGridLines="0" tabSelected="1" zoomScaleNormal="100" zoomScaleSheetLayoutView="100" workbookViewId="0">
      <selection activeCell="B2" sqref="B2"/>
    </sheetView>
  </sheetViews>
  <sheetFormatPr defaultColWidth="9" defaultRowHeight="12" x14ac:dyDescent="0.15"/>
  <cols>
    <col min="1" max="1" width="10.59765625" style="5" customWidth="1"/>
    <col min="2" max="2" width="4.59765625" style="5" customWidth="1"/>
    <col min="3" max="3" width="2.59765625" style="5" customWidth="1"/>
    <col min="4" max="4" width="4.59765625" style="5" customWidth="1"/>
    <col min="5" max="13" width="8.09765625" style="5" customWidth="1"/>
    <col min="14" max="14" width="10.59765625" style="5" customWidth="1"/>
    <col min="15" max="15" width="9" style="5" bestFit="1"/>
    <col min="16" max="16384" width="9" style="5"/>
  </cols>
  <sheetData>
    <row r="1" spans="1:17" ht="15.75" customHeight="1" x14ac:dyDescent="0.2">
      <c r="A1" s="6" t="s">
        <v>22</v>
      </c>
    </row>
    <row r="2" spans="1:17" ht="31.5" customHeight="1" x14ac:dyDescent="0.3">
      <c r="B2" s="7" t="s">
        <v>4</v>
      </c>
    </row>
    <row r="3" spans="1:17" ht="16.5" customHeight="1" x14ac:dyDescent="0.2">
      <c r="N3" s="112" t="s">
        <v>25</v>
      </c>
      <c r="O3" s="112"/>
    </row>
    <row r="4" spans="1:17" ht="24.9" customHeight="1" x14ac:dyDescent="0.15">
      <c r="B4" s="103" t="s">
        <v>26</v>
      </c>
      <c r="C4" s="104"/>
      <c r="D4" s="104"/>
      <c r="E4" s="105" t="s">
        <v>28</v>
      </c>
      <c r="F4" s="106"/>
      <c r="G4" s="103"/>
      <c r="H4" s="105" t="s">
        <v>3</v>
      </c>
      <c r="I4" s="106"/>
      <c r="J4" s="106"/>
      <c r="K4" s="106"/>
      <c r="L4" s="106"/>
      <c r="M4" s="103"/>
      <c r="N4" s="113" t="s">
        <v>10</v>
      </c>
      <c r="O4" s="105" t="s">
        <v>29</v>
      </c>
    </row>
    <row r="5" spans="1:17" ht="31.5" customHeight="1" x14ac:dyDescent="0.15">
      <c r="B5" s="103"/>
      <c r="C5" s="104"/>
      <c r="D5" s="104"/>
      <c r="E5" s="9" t="s">
        <v>30</v>
      </c>
      <c r="F5" s="9" t="s">
        <v>31</v>
      </c>
      <c r="G5" s="10" t="s">
        <v>32</v>
      </c>
      <c r="H5" s="9" t="s">
        <v>33</v>
      </c>
      <c r="I5" s="11" t="s">
        <v>35</v>
      </c>
      <c r="J5" s="8" t="s">
        <v>37</v>
      </c>
      <c r="K5" s="8" t="s">
        <v>12</v>
      </c>
      <c r="L5" s="10" t="s">
        <v>40</v>
      </c>
      <c r="M5" s="8" t="s">
        <v>41</v>
      </c>
      <c r="N5" s="114"/>
      <c r="O5" s="105"/>
    </row>
    <row r="6" spans="1:17" ht="21" customHeight="1" x14ac:dyDescent="0.15">
      <c r="B6" s="12" t="s">
        <v>39</v>
      </c>
      <c r="C6" s="16">
        <v>28</v>
      </c>
      <c r="D6" s="17" t="s">
        <v>107</v>
      </c>
      <c r="E6" s="13">
        <v>16643.46</v>
      </c>
      <c r="F6" s="13">
        <v>733.34</v>
      </c>
      <c r="G6" s="13">
        <v>881.64</v>
      </c>
      <c r="H6" s="13">
        <v>240.03</v>
      </c>
      <c r="I6" s="13">
        <v>817.02</v>
      </c>
      <c r="J6" s="13">
        <v>505.7</v>
      </c>
      <c r="K6" s="13">
        <v>117.19</v>
      </c>
      <c r="L6" s="13">
        <v>1449.71</v>
      </c>
      <c r="M6" s="14">
        <v>3129.65</v>
      </c>
      <c r="N6" s="13">
        <v>1070.32</v>
      </c>
      <c r="O6" s="14">
        <f t="shared" ref="O6:O12" si="0">SUM(E6:G6,M6:N6)</f>
        <v>22458.41</v>
      </c>
      <c r="Q6" s="15"/>
    </row>
    <row r="7" spans="1:17" ht="21" customHeight="1" x14ac:dyDescent="0.15">
      <c r="B7" s="12"/>
      <c r="C7" s="16">
        <v>29</v>
      </c>
      <c r="D7" s="17"/>
      <c r="E7" s="18">
        <v>16837.29</v>
      </c>
      <c r="F7" s="13">
        <v>720.11</v>
      </c>
      <c r="G7" s="13">
        <v>929.63</v>
      </c>
      <c r="H7" s="13">
        <v>235.11</v>
      </c>
      <c r="I7" s="13">
        <v>629.53000000000009</v>
      </c>
      <c r="J7" s="13">
        <v>600.72</v>
      </c>
      <c r="K7" s="13">
        <v>251.95</v>
      </c>
      <c r="L7" s="13">
        <v>1449.15</v>
      </c>
      <c r="M7" s="14">
        <v>3166.46</v>
      </c>
      <c r="N7" s="13">
        <v>975.96</v>
      </c>
      <c r="O7" s="14">
        <f t="shared" si="0"/>
        <v>22629.45</v>
      </c>
      <c r="Q7" s="15"/>
    </row>
    <row r="8" spans="1:17" ht="21" customHeight="1" x14ac:dyDescent="0.15">
      <c r="B8" s="12"/>
      <c r="C8" s="16">
        <v>30</v>
      </c>
      <c r="D8" s="17"/>
      <c r="E8" s="18">
        <v>16780</v>
      </c>
      <c r="F8" s="13">
        <v>708</v>
      </c>
      <c r="G8" s="13">
        <v>909</v>
      </c>
      <c r="H8" s="13">
        <v>264</v>
      </c>
      <c r="I8" s="13">
        <v>786</v>
      </c>
      <c r="J8" s="13">
        <v>476</v>
      </c>
      <c r="K8" s="13">
        <v>135</v>
      </c>
      <c r="L8" s="13">
        <v>1339</v>
      </c>
      <c r="M8" s="14">
        <v>3000</v>
      </c>
      <c r="N8" s="13">
        <v>904</v>
      </c>
      <c r="O8" s="14">
        <f t="shared" si="0"/>
        <v>22301</v>
      </c>
      <c r="Q8" s="15"/>
    </row>
    <row r="9" spans="1:17" ht="21" customHeight="1" x14ac:dyDescent="0.15">
      <c r="B9" s="12" t="s">
        <v>45</v>
      </c>
      <c r="C9" s="16" t="s">
        <v>46</v>
      </c>
      <c r="D9" s="17" t="s">
        <v>15</v>
      </c>
      <c r="E9" s="18">
        <v>17383</v>
      </c>
      <c r="F9" s="13">
        <v>743</v>
      </c>
      <c r="G9" s="13">
        <v>963</v>
      </c>
      <c r="H9" s="13">
        <v>270</v>
      </c>
      <c r="I9" s="13">
        <v>787</v>
      </c>
      <c r="J9" s="13">
        <v>471</v>
      </c>
      <c r="K9" s="13">
        <v>136</v>
      </c>
      <c r="L9" s="13">
        <v>1378</v>
      </c>
      <c r="M9" s="14">
        <v>3042</v>
      </c>
      <c r="N9" s="13">
        <v>874</v>
      </c>
      <c r="O9" s="14">
        <f t="shared" si="0"/>
        <v>23005</v>
      </c>
      <c r="Q9" s="15"/>
    </row>
    <row r="10" spans="1:17" ht="21" customHeight="1" x14ac:dyDescent="0.15">
      <c r="C10" s="16">
        <v>2</v>
      </c>
      <c r="D10" s="17"/>
      <c r="E10" s="18">
        <v>17809</v>
      </c>
      <c r="F10" s="13">
        <v>803.82</v>
      </c>
      <c r="G10" s="13">
        <v>1020.31</v>
      </c>
      <c r="H10" s="13">
        <v>297.47000000000003</v>
      </c>
      <c r="I10" s="13">
        <v>839.77</v>
      </c>
      <c r="J10" s="13">
        <v>531.5</v>
      </c>
      <c r="K10" s="13">
        <v>155.07</v>
      </c>
      <c r="L10" s="13">
        <v>1566.11</v>
      </c>
      <c r="M10" s="14">
        <v>3389.92</v>
      </c>
      <c r="N10" s="13">
        <v>746.298</v>
      </c>
      <c r="O10" s="14">
        <f t="shared" si="0"/>
        <v>23769.348000000002</v>
      </c>
      <c r="Q10" s="15"/>
    </row>
    <row r="11" spans="1:17" ht="21" customHeight="1" x14ac:dyDescent="0.15">
      <c r="B11" s="12"/>
      <c r="C11" s="16">
        <v>3</v>
      </c>
      <c r="D11" s="17"/>
      <c r="E11" s="18">
        <v>17277.080000000002</v>
      </c>
      <c r="F11" s="13">
        <v>749.66</v>
      </c>
      <c r="G11" s="13">
        <v>1074.9100000000001</v>
      </c>
      <c r="H11" s="13">
        <v>311.52</v>
      </c>
      <c r="I11" s="13">
        <v>826.11</v>
      </c>
      <c r="J11" s="13">
        <v>519.33000000000004</v>
      </c>
      <c r="K11" s="13">
        <v>155.15</v>
      </c>
      <c r="L11" s="13">
        <v>1482.81</v>
      </c>
      <c r="M11" s="14">
        <v>3294.92</v>
      </c>
      <c r="N11" s="13">
        <v>722.45</v>
      </c>
      <c r="O11" s="14">
        <f t="shared" si="0"/>
        <v>23119.02</v>
      </c>
      <c r="Q11" s="15"/>
    </row>
    <row r="12" spans="1:17" ht="21" customHeight="1" x14ac:dyDescent="0.15">
      <c r="B12" s="12"/>
      <c r="C12" s="16">
        <v>4</v>
      </c>
      <c r="D12" s="17"/>
      <c r="E12" s="18">
        <v>17000</v>
      </c>
      <c r="F12" s="13">
        <v>705</v>
      </c>
      <c r="G12" s="13">
        <v>1028</v>
      </c>
      <c r="H12" s="13">
        <v>312</v>
      </c>
      <c r="I12" s="13">
        <v>792</v>
      </c>
      <c r="J12" s="13">
        <v>491</v>
      </c>
      <c r="K12" s="13">
        <v>145</v>
      </c>
      <c r="L12" s="13">
        <v>1436</v>
      </c>
      <c r="M12" s="14">
        <f>SUM(H12:L12)</f>
        <v>3176</v>
      </c>
      <c r="N12" s="13">
        <v>641</v>
      </c>
      <c r="O12" s="14">
        <f t="shared" si="0"/>
        <v>22550</v>
      </c>
      <c r="P12" s="15"/>
      <c r="Q12" s="15"/>
    </row>
    <row r="13" spans="1:17" ht="21" customHeight="1" x14ac:dyDescent="0.15">
      <c r="B13" s="19"/>
      <c r="C13" s="20">
        <v>5</v>
      </c>
      <c r="D13" s="21"/>
      <c r="E13" s="22">
        <v>16588</v>
      </c>
      <c r="F13" s="23">
        <v>658</v>
      </c>
      <c r="G13" s="23">
        <v>986</v>
      </c>
      <c r="H13" s="23">
        <v>309</v>
      </c>
      <c r="I13" s="23">
        <v>749</v>
      </c>
      <c r="J13" s="23">
        <v>468</v>
      </c>
      <c r="K13" s="23">
        <v>141</v>
      </c>
      <c r="L13" s="23">
        <v>1362</v>
      </c>
      <c r="M13" s="24">
        <f>SUM(H13:L13)</f>
        <v>3029</v>
      </c>
      <c r="N13" s="25">
        <v>580</v>
      </c>
      <c r="O13" s="24">
        <f>E13+F13+G13+M13+N13</f>
        <v>21841</v>
      </c>
      <c r="Q13" s="15"/>
    </row>
    <row r="14" spans="1:17" ht="16.5" customHeight="1" x14ac:dyDescent="0.15">
      <c r="D14" s="27"/>
      <c r="K14" s="28"/>
      <c r="L14" s="28"/>
      <c r="M14" s="29"/>
      <c r="N14" s="28"/>
      <c r="O14" s="29"/>
    </row>
    <row r="15" spans="1:17" ht="16.5" customHeight="1" x14ac:dyDescent="0.2">
      <c r="B15" t="s">
        <v>44</v>
      </c>
      <c r="D15" s="27"/>
      <c r="K15" s="28"/>
      <c r="L15" s="28"/>
      <c r="M15" s="29"/>
      <c r="N15" s="28"/>
      <c r="O15" s="29"/>
    </row>
    <row r="16" spans="1:17" ht="14.25" customHeight="1" x14ac:dyDescent="0.15"/>
    <row r="17" spans="2:13" ht="14.25" customHeight="1" x14ac:dyDescent="0.15"/>
    <row r="19" spans="2:13" ht="22.5" customHeight="1" x14ac:dyDescent="0.3">
      <c r="B19" s="7" t="s">
        <v>43</v>
      </c>
    </row>
    <row r="20" spans="2:13" ht="16.5" customHeight="1" x14ac:dyDescent="0.2">
      <c r="L20" s="30" t="s">
        <v>48</v>
      </c>
    </row>
    <row r="21" spans="2:13" ht="13.2" x14ac:dyDescent="0.15">
      <c r="B21" s="103" t="s">
        <v>26</v>
      </c>
      <c r="C21" s="104"/>
      <c r="D21" s="104"/>
      <c r="E21" s="105" t="s">
        <v>50</v>
      </c>
      <c r="F21" s="106"/>
      <c r="G21" s="106"/>
      <c r="H21" s="106"/>
      <c r="I21" s="106"/>
      <c r="J21" s="106"/>
      <c r="K21" s="106"/>
      <c r="L21" s="106"/>
    </row>
    <row r="22" spans="2:13" ht="36" x14ac:dyDescent="0.15">
      <c r="B22" s="103"/>
      <c r="C22" s="104"/>
      <c r="D22" s="104"/>
      <c r="E22" s="32" t="s">
        <v>51</v>
      </c>
      <c r="F22" s="32" t="s">
        <v>42</v>
      </c>
      <c r="G22" s="33" t="s">
        <v>38</v>
      </c>
      <c r="H22" s="34" t="s">
        <v>33</v>
      </c>
      <c r="I22" s="35" t="s">
        <v>35</v>
      </c>
      <c r="J22" s="32" t="s">
        <v>54</v>
      </c>
      <c r="K22" s="33" t="s">
        <v>36</v>
      </c>
      <c r="L22" s="31" t="s">
        <v>41</v>
      </c>
    </row>
    <row r="23" spans="2:13" ht="21" customHeight="1" x14ac:dyDescent="0.15">
      <c r="B23" s="94" t="s">
        <v>45</v>
      </c>
      <c r="C23" s="37" t="s">
        <v>46</v>
      </c>
      <c r="D23" s="36" t="s">
        <v>15</v>
      </c>
      <c r="E23" s="95">
        <v>117</v>
      </c>
      <c r="F23" s="96">
        <v>128</v>
      </c>
      <c r="G23" s="96">
        <v>566</v>
      </c>
      <c r="H23" s="96">
        <v>256</v>
      </c>
      <c r="I23" s="96">
        <v>559</v>
      </c>
      <c r="J23" s="96">
        <v>1467</v>
      </c>
      <c r="K23" s="96">
        <v>26</v>
      </c>
      <c r="L23" s="97">
        <f>SUM(E23:K23)</f>
        <v>3119</v>
      </c>
      <c r="M23" s="15"/>
    </row>
    <row r="24" spans="2:13" ht="21" customHeight="1" x14ac:dyDescent="0.15">
      <c r="B24" s="12"/>
      <c r="C24" s="16">
        <v>2</v>
      </c>
      <c r="D24" s="17"/>
      <c r="E24" s="18">
        <v>132.08000000000001</v>
      </c>
      <c r="F24" s="13">
        <v>144.22999999999999</v>
      </c>
      <c r="G24" s="13">
        <v>608</v>
      </c>
      <c r="H24" s="13">
        <v>286.31</v>
      </c>
      <c r="I24" s="13">
        <v>651.78000000000009</v>
      </c>
      <c r="J24" s="13">
        <v>1640</v>
      </c>
      <c r="K24" s="13">
        <v>30.66</v>
      </c>
      <c r="L24" s="14">
        <f>SUM(E24:K24)</f>
        <v>3493.06</v>
      </c>
      <c r="M24" s="15"/>
    </row>
    <row r="25" spans="2:13" ht="21" customHeight="1" x14ac:dyDescent="0.15">
      <c r="B25" s="12"/>
      <c r="C25" s="16">
        <v>3</v>
      </c>
      <c r="D25" s="17"/>
      <c r="E25" s="18">
        <v>121</v>
      </c>
      <c r="F25" s="13">
        <v>149</v>
      </c>
      <c r="G25" s="13">
        <v>597</v>
      </c>
      <c r="H25" s="13">
        <v>297</v>
      </c>
      <c r="I25" s="13">
        <v>657</v>
      </c>
      <c r="J25" s="13">
        <v>1563</v>
      </c>
      <c r="K25" s="13">
        <v>30</v>
      </c>
      <c r="L25" s="14">
        <f>SUM(E25:K25)</f>
        <v>3414</v>
      </c>
      <c r="M25" s="15"/>
    </row>
    <row r="26" spans="2:13" ht="21" customHeight="1" x14ac:dyDescent="0.15">
      <c r="B26" s="12"/>
      <c r="C26" s="16">
        <v>4</v>
      </c>
      <c r="D26" s="17"/>
      <c r="E26" s="18">
        <v>113</v>
      </c>
      <c r="F26" s="13">
        <v>139</v>
      </c>
      <c r="G26" s="13">
        <v>567</v>
      </c>
      <c r="H26" s="13">
        <v>293</v>
      </c>
      <c r="I26" s="13">
        <v>593</v>
      </c>
      <c r="J26" s="13">
        <v>1518</v>
      </c>
      <c r="K26" s="13">
        <v>27</v>
      </c>
      <c r="L26" s="14">
        <f>SUM(E26:K26)</f>
        <v>3250</v>
      </c>
      <c r="M26" s="15"/>
    </row>
    <row r="27" spans="2:13" ht="21" customHeight="1" x14ac:dyDescent="0.15">
      <c r="B27" s="19"/>
      <c r="C27" s="20">
        <v>5</v>
      </c>
      <c r="D27" s="21"/>
      <c r="E27" s="22">
        <v>79</v>
      </c>
      <c r="F27" s="23">
        <v>121</v>
      </c>
      <c r="G27" s="23">
        <v>534</v>
      </c>
      <c r="H27" s="23">
        <v>285</v>
      </c>
      <c r="I27" s="23">
        <v>524</v>
      </c>
      <c r="J27" s="23">
        <v>1438</v>
      </c>
      <c r="K27" s="23">
        <v>26</v>
      </c>
      <c r="L27" s="26">
        <f>SUM(E27:K27)</f>
        <v>3007</v>
      </c>
      <c r="M27" s="15"/>
    </row>
    <row r="28" spans="2:13" ht="16.5" customHeight="1" x14ac:dyDescent="0.15"/>
    <row r="29" spans="2:13" ht="15" customHeight="1" x14ac:dyDescent="0.15">
      <c r="B29" s="103" t="s">
        <v>26</v>
      </c>
      <c r="C29" s="104"/>
      <c r="D29" s="104"/>
      <c r="E29" s="107" t="s">
        <v>14</v>
      </c>
      <c r="F29" s="108"/>
      <c r="G29" s="108"/>
      <c r="H29" s="108"/>
      <c r="I29" s="109"/>
      <c r="J29" s="110" t="s">
        <v>29</v>
      </c>
    </row>
    <row r="30" spans="2:13" ht="15" customHeight="1" x14ac:dyDescent="0.15">
      <c r="B30" s="103"/>
      <c r="C30" s="104"/>
      <c r="D30" s="104"/>
      <c r="E30" s="32" t="s">
        <v>24</v>
      </c>
      <c r="F30" s="32" t="s">
        <v>56</v>
      </c>
      <c r="G30" s="32" t="s">
        <v>57</v>
      </c>
      <c r="H30" s="32" t="s">
        <v>58</v>
      </c>
      <c r="I30" s="32" t="s">
        <v>41</v>
      </c>
      <c r="J30" s="111"/>
    </row>
    <row r="31" spans="2:13" ht="21" customHeight="1" x14ac:dyDescent="0.15">
      <c r="B31" s="12" t="s">
        <v>45</v>
      </c>
      <c r="C31" s="16" t="str">
        <f>C23</f>
        <v>元</v>
      </c>
      <c r="D31" s="36" t="s">
        <v>15</v>
      </c>
      <c r="E31" s="18">
        <v>775</v>
      </c>
      <c r="F31" s="13">
        <v>53</v>
      </c>
      <c r="G31" s="13">
        <v>45</v>
      </c>
      <c r="H31" s="13">
        <v>1</v>
      </c>
      <c r="I31" s="38">
        <f>SUM(E31:H31)</f>
        <v>874</v>
      </c>
      <c r="J31" s="38">
        <f>SUM(L23,I31)</f>
        <v>3993</v>
      </c>
    </row>
    <row r="32" spans="2:13" ht="21" customHeight="1" x14ac:dyDescent="0.15">
      <c r="C32" s="16">
        <f>C24</f>
        <v>2</v>
      </c>
      <c r="D32" s="17"/>
      <c r="E32" s="18">
        <v>671.173</v>
      </c>
      <c r="F32" s="13">
        <v>30.004999999999999</v>
      </c>
      <c r="G32" s="13">
        <v>44.987000000000002</v>
      </c>
      <c r="H32" s="13">
        <v>1</v>
      </c>
      <c r="I32" s="38">
        <f>SUM(E32:H32)</f>
        <v>747.16499999999996</v>
      </c>
      <c r="J32" s="38">
        <f>SUM(L24,I32)</f>
        <v>4240.2250000000004</v>
      </c>
    </row>
    <row r="33" spans="2:12" ht="21" customHeight="1" x14ac:dyDescent="0.15">
      <c r="B33" s="12"/>
      <c r="C33" s="16">
        <f>C25</f>
        <v>3</v>
      </c>
      <c r="D33" s="17"/>
      <c r="E33" s="18">
        <v>653</v>
      </c>
      <c r="F33" s="13">
        <v>22</v>
      </c>
      <c r="G33" s="13">
        <v>48</v>
      </c>
      <c r="H33" s="13">
        <v>1</v>
      </c>
      <c r="I33" s="38">
        <f>SUM(E33:H33)</f>
        <v>724</v>
      </c>
      <c r="J33" s="38">
        <f>SUM(L25,I33)+1</f>
        <v>4139</v>
      </c>
    </row>
    <row r="34" spans="2:12" ht="21" customHeight="1" x14ac:dyDescent="0.15">
      <c r="B34" s="12"/>
      <c r="C34" s="16">
        <f>C26</f>
        <v>4</v>
      </c>
      <c r="D34" s="17"/>
      <c r="E34" s="18">
        <v>577</v>
      </c>
      <c r="F34" s="13">
        <v>23</v>
      </c>
      <c r="G34" s="13">
        <v>40</v>
      </c>
      <c r="H34" s="13">
        <v>1</v>
      </c>
      <c r="I34" s="38">
        <f>SUM(E34:H34)</f>
        <v>641</v>
      </c>
      <c r="J34" s="38">
        <f>SUM(L26,I34)</f>
        <v>3891</v>
      </c>
    </row>
    <row r="35" spans="2:12" ht="21" customHeight="1" x14ac:dyDescent="0.15">
      <c r="B35" s="19"/>
      <c r="C35" s="20">
        <f>C27</f>
        <v>5</v>
      </c>
      <c r="D35" s="21"/>
      <c r="E35" s="22">
        <v>522</v>
      </c>
      <c r="F35" s="23">
        <v>19</v>
      </c>
      <c r="G35" s="23">
        <v>39</v>
      </c>
      <c r="H35" s="23">
        <v>1</v>
      </c>
      <c r="I35" s="39">
        <f>SUM(E35:H35)</f>
        <v>581</v>
      </c>
      <c r="J35" s="39">
        <f>SUM(L27,I35)</f>
        <v>3588</v>
      </c>
      <c r="K35" s="40"/>
      <c r="L35" s="41"/>
    </row>
    <row r="36" spans="2:12" ht="16.5" customHeight="1" x14ac:dyDescent="0.15">
      <c r="B36" s="27"/>
      <c r="C36" s="42"/>
      <c r="D36" s="27"/>
      <c r="E36" s="43"/>
      <c r="F36" s="43"/>
      <c r="G36" s="43"/>
      <c r="H36" s="43"/>
      <c r="I36" s="44"/>
      <c r="J36" s="44"/>
      <c r="K36" s="43"/>
      <c r="L36" s="45"/>
    </row>
    <row r="37" spans="2:12" ht="16.5" customHeight="1" x14ac:dyDescent="0.2">
      <c r="B37" t="s">
        <v>44</v>
      </c>
      <c r="C37"/>
      <c r="D37"/>
    </row>
    <row r="38" spans="2:12" ht="16.5" customHeight="1" x14ac:dyDescent="0.2">
      <c r="B38" t="s">
        <v>59</v>
      </c>
      <c r="C38" s="46"/>
      <c r="D38" s="46"/>
      <c r="E38" s="47"/>
      <c r="F38" s="47"/>
      <c r="G38" s="47"/>
      <c r="H38" s="47"/>
      <c r="I38" s="47"/>
      <c r="J38" s="47"/>
      <c r="K38" s="47"/>
      <c r="L38" s="47"/>
    </row>
    <row r="39" spans="2:12" ht="16.5" customHeight="1" x14ac:dyDescent="0.2">
      <c r="B39" t="s">
        <v>23</v>
      </c>
      <c r="C39" s="48"/>
      <c r="D39" s="48"/>
      <c r="E39" s="49"/>
      <c r="F39" s="49"/>
      <c r="G39" s="49"/>
      <c r="H39" s="49"/>
      <c r="I39" s="49"/>
      <c r="J39" s="49"/>
      <c r="K39" s="49"/>
      <c r="L39" s="49"/>
    </row>
    <row r="40" spans="2:12" ht="16.5" customHeight="1" x14ac:dyDescent="0.2">
      <c r="B40" t="s">
        <v>113</v>
      </c>
      <c r="C40"/>
      <c r="D40"/>
      <c r="I40" s="50"/>
    </row>
    <row r="41" spans="2:12" ht="16.5" customHeight="1" x14ac:dyDescent="0.15"/>
  </sheetData>
  <mergeCells count="11">
    <mergeCell ref="N3:O3"/>
    <mergeCell ref="B4:D5"/>
    <mergeCell ref="E4:G4"/>
    <mergeCell ref="H4:M4"/>
    <mergeCell ref="N4:N5"/>
    <mergeCell ref="O4:O5"/>
    <mergeCell ref="B21:D22"/>
    <mergeCell ref="E21:L21"/>
    <mergeCell ref="B29:D30"/>
    <mergeCell ref="E29:I29"/>
    <mergeCell ref="J29:J30"/>
  </mergeCells>
  <phoneticPr fontId="26"/>
  <hyperlinks>
    <hyperlink ref="A1" location="目次!A2" display="目次へ戻る" xr:uid="{9914FF7D-F0ED-4505-8365-91BDCC797C31}"/>
  </hyperlinks>
  <pageMargins left="0.78740157480314965" right="0.78740157480314965" top="0.98425196850393704" bottom="0.98425196850393704" header="0.51181102362204722" footer="0.51181102362204722"/>
  <pageSetup paperSize="9" scale="72" firstPageNumber="40" orientation="portrait" cellComments="asDisplayed" useFirstPageNumber="1" r:id="rId1"/>
  <headerFooter scaleWithDoc="0" alignWithMargins="0">
    <oddHeader>&amp;C&amp;"ＭＳ ゴシック,regular"&amp;11７　環境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6C0BE-5C24-4330-A854-239D3D3A49E0}">
  <sheetPr codeName="Sheet11">
    <tabColor theme="5" tint="0.39997558519241921"/>
    <pageSetUpPr fitToPage="1"/>
  </sheetPr>
  <dimension ref="A1:M40"/>
  <sheetViews>
    <sheetView showGridLines="0" zoomScaleNormal="100" zoomScaleSheetLayoutView="100" workbookViewId="0">
      <selection activeCell="C6" sqref="C6"/>
    </sheetView>
  </sheetViews>
  <sheetFormatPr defaultColWidth="9" defaultRowHeight="12" x14ac:dyDescent="0.15"/>
  <cols>
    <col min="1" max="1" width="10.59765625" style="5" customWidth="1"/>
    <col min="2" max="2" width="4.3984375" style="5" customWidth="1"/>
    <col min="3" max="3" width="2.5" style="5" customWidth="1"/>
    <col min="4" max="4" width="4.3984375" style="5" customWidth="1"/>
    <col min="5" max="13" width="7.3984375" style="5" customWidth="1"/>
    <col min="14" max="14" width="9" style="5" bestFit="1"/>
    <col min="15" max="16384" width="9" style="5"/>
  </cols>
  <sheetData>
    <row r="1" spans="1:13" ht="15.9" customHeight="1" x14ac:dyDescent="0.2">
      <c r="A1" s="6" t="s">
        <v>22</v>
      </c>
    </row>
    <row r="2" spans="1:13" ht="16.5" customHeight="1" x14ac:dyDescent="0.2">
      <c r="B2" s="51" t="s">
        <v>60</v>
      </c>
    </row>
    <row r="3" spans="1:13" ht="12" customHeight="1" x14ac:dyDescent="0.15">
      <c r="M3" s="52" t="s">
        <v>62</v>
      </c>
    </row>
    <row r="4" spans="1:13" ht="24" x14ac:dyDescent="0.15">
      <c r="B4" s="109" t="s">
        <v>26</v>
      </c>
      <c r="C4" s="115"/>
      <c r="D4" s="115"/>
      <c r="E4" s="32" t="s">
        <v>47</v>
      </c>
      <c r="F4" s="33" t="s">
        <v>53</v>
      </c>
      <c r="G4" s="33" t="s">
        <v>49</v>
      </c>
      <c r="H4" s="33" t="s">
        <v>27</v>
      </c>
      <c r="I4" s="32" t="s">
        <v>52</v>
      </c>
      <c r="J4" s="32" t="s">
        <v>34</v>
      </c>
      <c r="K4" s="33" t="s">
        <v>63</v>
      </c>
      <c r="L4" s="32" t="s">
        <v>64</v>
      </c>
      <c r="M4" s="53" t="s">
        <v>65</v>
      </c>
    </row>
    <row r="5" spans="1:13" ht="21" customHeight="1" x14ac:dyDescent="0.15">
      <c r="B5" s="54" t="s">
        <v>39</v>
      </c>
      <c r="C5" s="42">
        <v>26</v>
      </c>
      <c r="D5" s="58" t="s">
        <v>107</v>
      </c>
      <c r="E5" s="56">
        <f t="shared" ref="E5:E13" si="0">SUM(F5:M5)</f>
        <v>50</v>
      </c>
      <c r="F5" s="59">
        <v>14</v>
      </c>
      <c r="G5" s="56">
        <v>5</v>
      </c>
      <c r="H5" s="57" t="s">
        <v>66</v>
      </c>
      <c r="I5" s="59">
        <v>18</v>
      </c>
      <c r="J5" s="59" t="s">
        <v>66</v>
      </c>
      <c r="K5" s="57" t="s">
        <v>66</v>
      </c>
      <c r="L5" s="59">
        <v>13</v>
      </c>
      <c r="M5" s="59" t="s">
        <v>66</v>
      </c>
    </row>
    <row r="6" spans="1:13" ht="21" customHeight="1" x14ac:dyDescent="0.15">
      <c r="B6" s="27"/>
      <c r="C6" s="42">
        <f>C5+1</f>
        <v>27</v>
      </c>
      <c r="D6" s="58"/>
      <c r="E6" s="56">
        <f t="shared" si="0"/>
        <v>22</v>
      </c>
      <c r="F6" s="59">
        <v>3</v>
      </c>
      <c r="G6" s="56">
        <v>2</v>
      </c>
      <c r="H6" s="57" t="s">
        <v>66</v>
      </c>
      <c r="I6" s="59">
        <v>15</v>
      </c>
      <c r="J6" s="57" t="s">
        <v>66</v>
      </c>
      <c r="K6" s="57" t="s">
        <v>66</v>
      </c>
      <c r="L6" s="59">
        <v>2</v>
      </c>
      <c r="M6" s="57" t="s">
        <v>66</v>
      </c>
    </row>
    <row r="7" spans="1:13" ht="21" customHeight="1" x14ac:dyDescent="0.15">
      <c r="B7" s="27"/>
      <c r="C7" s="42">
        <f>C6+1</f>
        <v>28</v>
      </c>
      <c r="D7" s="58"/>
      <c r="E7" s="56">
        <f t="shared" si="0"/>
        <v>37</v>
      </c>
      <c r="F7" s="59">
        <v>1</v>
      </c>
      <c r="G7" s="56">
        <v>6</v>
      </c>
      <c r="H7" s="57" t="s">
        <v>66</v>
      </c>
      <c r="I7" s="59">
        <v>13</v>
      </c>
      <c r="J7" s="57" t="s">
        <v>66</v>
      </c>
      <c r="K7" s="57" t="s">
        <v>66</v>
      </c>
      <c r="L7" s="59">
        <v>17</v>
      </c>
      <c r="M7" s="57" t="s">
        <v>66</v>
      </c>
    </row>
    <row r="8" spans="1:13" ht="21" customHeight="1" x14ac:dyDescent="0.15">
      <c r="B8" s="27"/>
      <c r="C8" s="42">
        <f>C7+1</f>
        <v>29</v>
      </c>
      <c r="D8" s="58"/>
      <c r="E8" s="56">
        <f t="shared" si="0"/>
        <v>38</v>
      </c>
      <c r="F8" s="59">
        <v>7</v>
      </c>
      <c r="G8" s="56" t="s">
        <v>66</v>
      </c>
      <c r="H8" s="57" t="s">
        <v>66</v>
      </c>
      <c r="I8" s="59">
        <v>14</v>
      </c>
      <c r="J8" s="57">
        <v>2</v>
      </c>
      <c r="K8" s="57" t="s">
        <v>66</v>
      </c>
      <c r="L8" s="59">
        <v>14</v>
      </c>
      <c r="M8" s="57">
        <v>1</v>
      </c>
    </row>
    <row r="9" spans="1:13" ht="21" customHeight="1" x14ac:dyDescent="0.15">
      <c r="B9" s="27"/>
      <c r="C9" s="42">
        <f>C8+1</f>
        <v>30</v>
      </c>
      <c r="D9" s="58"/>
      <c r="E9" s="56">
        <f t="shared" si="0"/>
        <v>49</v>
      </c>
      <c r="F9" s="59">
        <v>1</v>
      </c>
      <c r="G9" s="57">
        <v>2</v>
      </c>
      <c r="H9" s="57" t="s">
        <v>66</v>
      </c>
      <c r="I9" s="59">
        <v>15</v>
      </c>
      <c r="J9" s="59">
        <v>7</v>
      </c>
      <c r="K9" s="57" t="s">
        <v>66</v>
      </c>
      <c r="L9" s="59">
        <v>22</v>
      </c>
      <c r="M9" s="59">
        <v>2</v>
      </c>
    </row>
    <row r="10" spans="1:13" ht="21" customHeight="1" x14ac:dyDescent="0.15">
      <c r="B10" s="27" t="s">
        <v>45</v>
      </c>
      <c r="C10" s="42" t="s">
        <v>46</v>
      </c>
      <c r="D10" s="58" t="s">
        <v>67</v>
      </c>
      <c r="E10" s="56">
        <f t="shared" si="0"/>
        <v>47</v>
      </c>
      <c r="F10" s="59">
        <v>2</v>
      </c>
      <c r="G10" s="56">
        <v>2</v>
      </c>
      <c r="H10" s="57" t="s">
        <v>66</v>
      </c>
      <c r="I10" s="59">
        <v>13</v>
      </c>
      <c r="J10" s="59">
        <v>4</v>
      </c>
      <c r="K10" s="57" t="s">
        <v>66</v>
      </c>
      <c r="L10" s="59">
        <v>26</v>
      </c>
      <c r="M10" s="59" t="s">
        <v>66</v>
      </c>
    </row>
    <row r="11" spans="1:13" ht="21" customHeight="1" x14ac:dyDescent="0.15">
      <c r="C11" s="42">
        <v>2</v>
      </c>
      <c r="D11" s="58"/>
      <c r="E11" s="56">
        <f t="shared" si="0"/>
        <v>52</v>
      </c>
      <c r="F11" s="59">
        <v>1</v>
      </c>
      <c r="G11" s="56">
        <v>10</v>
      </c>
      <c r="H11" s="57" t="s">
        <v>66</v>
      </c>
      <c r="I11" s="59">
        <v>16</v>
      </c>
      <c r="J11" s="59">
        <v>7</v>
      </c>
      <c r="K11" s="57" t="s">
        <v>66</v>
      </c>
      <c r="L11" s="59">
        <v>17</v>
      </c>
      <c r="M11" s="57">
        <v>1</v>
      </c>
    </row>
    <row r="12" spans="1:13" ht="21" customHeight="1" x14ac:dyDescent="0.15">
      <c r="B12" s="27"/>
      <c r="C12" s="42">
        <v>3</v>
      </c>
      <c r="D12" s="58"/>
      <c r="E12" s="56">
        <f t="shared" si="0"/>
        <v>48</v>
      </c>
      <c r="F12" s="59" t="s">
        <v>66</v>
      </c>
      <c r="G12" s="56">
        <v>5</v>
      </c>
      <c r="H12" s="57" t="s">
        <v>66</v>
      </c>
      <c r="I12" s="59">
        <v>20</v>
      </c>
      <c r="J12" s="59">
        <v>9</v>
      </c>
      <c r="K12" s="57" t="s">
        <v>66</v>
      </c>
      <c r="L12" s="59">
        <v>12</v>
      </c>
      <c r="M12" s="59">
        <v>2</v>
      </c>
    </row>
    <row r="13" spans="1:13" ht="21" customHeight="1" x14ac:dyDescent="0.15">
      <c r="B13" s="27"/>
      <c r="C13" s="42">
        <v>4</v>
      </c>
      <c r="D13" s="58"/>
      <c r="E13" s="98">
        <f t="shared" si="0"/>
        <v>47</v>
      </c>
      <c r="F13" s="57">
        <v>1</v>
      </c>
      <c r="G13" s="56">
        <v>4</v>
      </c>
      <c r="H13" s="57" t="s">
        <v>66</v>
      </c>
      <c r="I13" s="59">
        <v>21</v>
      </c>
      <c r="J13" s="59">
        <v>9</v>
      </c>
      <c r="K13" s="57" t="s">
        <v>66</v>
      </c>
      <c r="L13" s="59">
        <v>12</v>
      </c>
      <c r="M13" s="59" t="s">
        <v>66</v>
      </c>
    </row>
    <row r="14" spans="1:13" ht="21" customHeight="1" x14ac:dyDescent="0.15">
      <c r="B14" s="60"/>
      <c r="C14" s="61">
        <v>5</v>
      </c>
      <c r="D14" s="62"/>
      <c r="E14" s="99">
        <f>SUM(F14:M14)</f>
        <v>41</v>
      </c>
      <c r="F14" s="64">
        <v>7</v>
      </c>
      <c r="G14" s="63" t="s">
        <v>66</v>
      </c>
      <c r="H14" s="63" t="s">
        <v>66</v>
      </c>
      <c r="I14" s="64">
        <v>21</v>
      </c>
      <c r="J14" s="64">
        <v>8</v>
      </c>
      <c r="K14" s="63" t="s">
        <v>66</v>
      </c>
      <c r="L14" s="64">
        <v>5</v>
      </c>
      <c r="M14" s="63" t="s">
        <v>66</v>
      </c>
    </row>
    <row r="15" spans="1:13" ht="12" customHeight="1" x14ac:dyDescent="0.15"/>
    <row r="16" spans="1:13" ht="12" customHeight="1" x14ac:dyDescent="0.15">
      <c r="B16" s="5" t="s">
        <v>68</v>
      </c>
    </row>
    <row r="17" spans="2:13" ht="12" customHeight="1" x14ac:dyDescent="0.15">
      <c r="B17" s="5" t="s">
        <v>69</v>
      </c>
    </row>
    <row r="18" spans="2:13" ht="14.25" customHeight="1" x14ac:dyDescent="0.15"/>
    <row r="19" spans="2:13" ht="16.5" customHeight="1" x14ac:dyDescent="0.2">
      <c r="B19" s="51" t="s">
        <v>70</v>
      </c>
    </row>
    <row r="20" spans="2:13" ht="12" customHeight="1" x14ac:dyDescent="0.15">
      <c r="M20" s="52" t="s">
        <v>109</v>
      </c>
    </row>
    <row r="21" spans="2:13" ht="33" customHeight="1" x14ac:dyDescent="0.15">
      <c r="B21" s="109" t="s">
        <v>71</v>
      </c>
      <c r="C21" s="115"/>
      <c r="D21" s="115" t="s">
        <v>72</v>
      </c>
      <c r="E21" s="115"/>
      <c r="F21" s="116" t="s">
        <v>74</v>
      </c>
      <c r="G21" s="115"/>
      <c r="H21" s="115" t="s">
        <v>75</v>
      </c>
      <c r="I21" s="115"/>
      <c r="J21" s="116" t="s">
        <v>61</v>
      </c>
      <c r="K21" s="115"/>
      <c r="L21" s="115" t="s">
        <v>77</v>
      </c>
      <c r="M21" s="107"/>
    </row>
    <row r="22" spans="2:13" ht="12" customHeight="1" x14ac:dyDescent="0.15">
      <c r="B22" s="65"/>
      <c r="C22" s="66"/>
      <c r="D22" s="65"/>
      <c r="E22" s="66"/>
      <c r="G22" s="67" t="s">
        <v>78</v>
      </c>
      <c r="H22" s="68"/>
      <c r="I22" s="67" t="s">
        <v>78</v>
      </c>
      <c r="J22" s="67"/>
      <c r="K22" s="67"/>
      <c r="L22" s="68"/>
      <c r="M22" s="67" t="s">
        <v>55</v>
      </c>
    </row>
    <row r="23" spans="2:13" ht="21" customHeight="1" x14ac:dyDescent="0.15">
      <c r="B23" s="117" t="s">
        <v>79</v>
      </c>
      <c r="C23" s="118"/>
      <c r="D23" s="118" t="s">
        <v>80</v>
      </c>
      <c r="E23" s="118"/>
      <c r="F23" s="69">
        <v>0.7</v>
      </c>
      <c r="H23" s="100">
        <v>2</v>
      </c>
      <c r="J23" s="70">
        <v>7.4</v>
      </c>
      <c r="L23" s="69" t="s">
        <v>108</v>
      </c>
      <c r="M23" s="69"/>
    </row>
    <row r="24" spans="2:13" ht="21" customHeight="1" x14ac:dyDescent="0.15">
      <c r="B24" s="109"/>
      <c r="C24" s="115"/>
      <c r="D24" s="115" t="s">
        <v>81</v>
      </c>
      <c r="E24" s="115"/>
      <c r="F24" s="69">
        <v>1.5</v>
      </c>
      <c r="H24" s="100">
        <v>3</v>
      </c>
      <c r="J24" s="70">
        <v>7.8</v>
      </c>
      <c r="L24" s="69">
        <v>96.2</v>
      </c>
      <c r="M24" s="69"/>
    </row>
    <row r="25" spans="2:13" ht="21" customHeight="1" x14ac:dyDescent="0.15">
      <c r="B25" s="109" t="s">
        <v>83</v>
      </c>
      <c r="C25" s="115"/>
      <c r="D25" s="115" t="s">
        <v>84</v>
      </c>
      <c r="E25" s="115"/>
      <c r="F25" s="69">
        <v>1.2</v>
      </c>
      <c r="H25" s="100">
        <v>3</v>
      </c>
      <c r="J25" s="69">
        <v>7.4</v>
      </c>
      <c r="L25" s="69">
        <v>97.8</v>
      </c>
      <c r="M25" s="69"/>
    </row>
    <row r="26" spans="2:13" ht="21" customHeight="1" x14ac:dyDescent="0.15">
      <c r="B26" s="109"/>
      <c r="C26" s="115"/>
      <c r="D26" s="115" t="s">
        <v>85</v>
      </c>
      <c r="E26" s="115"/>
      <c r="F26" s="69">
        <v>0.6</v>
      </c>
      <c r="H26" s="100">
        <v>1</v>
      </c>
      <c r="J26" s="69">
        <v>7.3</v>
      </c>
      <c r="L26" s="69" t="s">
        <v>108</v>
      </c>
      <c r="M26" s="69"/>
    </row>
    <row r="27" spans="2:13" ht="21" customHeight="1" x14ac:dyDescent="0.15">
      <c r="B27" s="109"/>
      <c r="C27" s="115"/>
      <c r="D27" s="115" t="s">
        <v>1</v>
      </c>
      <c r="E27" s="115"/>
      <c r="F27" s="69">
        <v>0.6</v>
      </c>
      <c r="H27" s="100">
        <v>2</v>
      </c>
      <c r="J27" s="70">
        <v>7.2</v>
      </c>
      <c r="L27" s="69" t="s">
        <v>108</v>
      </c>
      <c r="M27" s="69"/>
    </row>
    <row r="28" spans="2:13" ht="21" customHeight="1" x14ac:dyDescent="0.15">
      <c r="B28" s="109" t="s">
        <v>86</v>
      </c>
      <c r="C28" s="115"/>
      <c r="D28" s="115" t="s">
        <v>87</v>
      </c>
      <c r="E28" s="115"/>
      <c r="F28" s="69">
        <v>1.5</v>
      </c>
      <c r="H28" s="100">
        <v>3</v>
      </c>
      <c r="J28" s="70">
        <v>8.5</v>
      </c>
      <c r="L28" s="69">
        <v>99.2</v>
      </c>
      <c r="M28" s="69"/>
    </row>
    <row r="29" spans="2:13" ht="21" customHeight="1" x14ac:dyDescent="0.15">
      <c r="B29" s="109"/>
      <c r="C29" s="115"/>
      <c r="D29" s="115" t="s">
        <v>89</v>
      </c>
      <c r="E29" s="115"/>
      <c r="F29" s="69">
        <v>1</v>
      </c>
      <c r="H29" s="100">
        <v>3</v>
      </c>
      <c r="J29" s="70">
        <v>8.1</v>
      </c>
      <c r="L29" s="69" t="s">
        <v>108</v>
      </c>
      <c r="M29" s="69"/>
    </row>
    <row r="30" spans="2:13" ht="21" customHeight="1" x14ac:dyDescent="0.15">
      <c r="B30" s="109"/>
      <c r="C30" s="115"/>
      <c r="D30" s="115" t="s">
        <v>90</v>
      </c>
      <c r="E30" s="115"/>
      <c r="F30" s="71">
        <v>2.2000000000000002</v>
      </c>
      <c r="G30" s="72"/>
      <c r="H30" s="101">
        <v>4</v>
      </c>
      <c r="I30" s="72"/>
      <c r="J30" s="73">
        <v>7.3</v>
      </c>
      <c r="K30" s="72"/>
      <c r="L30" s="71">
        <v>89.2</v>
      </c>
      <c r="M30" s="71"/>
    </row>
    <row r="31" spans="2:13" ht="12" customHeight="1" x14ac:dyDescent="0.15"/>
    <row r="32" spans="2:13" ht="12" customHeight="1" x14ac:dyDescent="0.15">
      <c r="B32" s="5" t="s">
        <v>91</v>
      </c>
    </row>
    <row r="33" spans="2:13" x14ac:dyDescent="0.15">
      <c r="B33" s="5" t="s">
        <v>92</v>
      </c>
      <c r="F33" s="74"/>
      <c r="G33" s="74"/>
      <c r="H33" s="74"/>
      <c r="I33" s="74"/>
      <c r="J33" s="74"/>
      <c r="K33" s="74"/>
      <c r="L33" s="74"/>
      <c r="M33" s="74"/>
    </row>
    <row r="34" spans="2:13" x14ac:dyDescent="0.15">
      <c r="F34" s="74"/>
      <c r="G34" s="74"/>
      <c r="H34" s="74"/>
      <c r="I34" s="74"/>
      <c r="J34" s="74"/>
      <c r="K34" s="74"/>
      <c r="L34" s="74"/>
      <c r="M34" s="74"/>
    </row>
    <row r="35" spans="2:13" x14ac:dyDescent="0.15">
      <c r="F35" s="74"/>
      <c r="G35" s="74"/>
      <c r="H35" s="74"/>
      <c r="I35" s="74"/>
      <c r="J35" s="74"/>
      <c r="K35" s="74"/>
      <c r="L35" s="74"/>
      <c r="M35" s="74"/>
    </row>
    <row r="36" spans="2:13" x14ac:dyDescent="0.15">
      <c r="F36" s="74"/>
      <c r="G36" s="74"/>
      <c r="H36" s="74"/>
      <c r="I36" s="74"/>
      <c r="J36" s="74"/>
      <c r="K36" s="74"/>
      <c r="L36" s="74"/>
      <c r="M36" s="74"/>
    </row>
    <row r="37" spans="2:13" x14ac:dyDescent="0.15">
      <c r="F37" s="74"/>
      <c r="G37" s="74"/>
      <c r="H37" s="74"/>
      <c r="I37" s="74"/>
      <c r="J37" s="74"/>
      <c r="K37" s="74"/>
      <c r="L37" s="74"/>
      <c r="M37" s="74"/>
    </row>
    <row r="38" spans="2:13" x14ac:dyDescent="0.15">
      <c r="F38" s="74"/>
      <c r="G38" s="74"/>
      <c r="H38" s="74"/>
      <c r="I38" s="74"/>
      <c r="J38" s="74"/>
      <c r="K38" s="74"/>
      <c r="L38" s="74"/>
      <c r="M38" s="74"/>
    </row>
    <row r="39" spans="2:13" x14ac:dyDescent="0.15">
      <c r="F39" s="74"/>
      <c r="G39" s="74"/>
      <c r="H39" s="74"/>
      <c r="I39" s="74"/>
      <c r="J39" s="74"/>
      <c r="K39" s="74"/>
      <c r="L39" s="74"/>
      <c r="M39" s="74"/>
    </row>
    <row r="40" spans="2:13" x14ac:dyDescent="0.15">
      <c r="F40" s="74"/>
      <c r="G40" s="74"/>
      <c r="H40" s="74"/>
      <c r="I40" s="74"/>
      <c r="J40" s="74"/>
      <c r="K40" s="74"/>
      <c r="L40" s="74"/>
      <c r="M40" s="74"/>
    </row>
  </sheetData>
  <mergeCells count="18">
    <mergeCell ref="L21:M21"/>
    <mergeCell ref="B23:C24"/>
    <mergeCell ref="D23:E23"/>
    <mergeCell ref="D24:E24"/>
    <mergeCell ref="B25:C27"/>
    <mergeCell ref="D25:E25"/>
    <mergeCell ref="H21:I21"/>
    <mergeCell ref="J21:K21"/>
    <mergeCell ref="D26:E26"/>
    <mergeCell ref="D27:E27"/>
    <mergeCell ref="B4:D4"/>
    <mergeCell ref="B21:C21"/>
    <mergeCell ref="D21:E21"/>
    <mergeCell ref="F21:G21"/>
    <mergeCell ref="B28:C30"/>
    <mergeCell ref="D28:E28"/>
    <mergeCell ref="D29:E29"/>
    <mergeCell ref="D30:E30"/>
  </mergeCells>
  <phoneticPr fontId="26"/>
  <hyperlinks>
    <hyperlink ref="A1" location="目次!A2" display="目次へ戻る" xr:uid="{289C6FB6-A44D-4223-B92C-845A48CBD286}"/>
  </hyperlinks>
  <pageMargins left="0.98425196850393704" right="0.78740157480314965" top="0.98425196850393704" bottom="0.98425196850393704" header="0.51181102362204722" footer="0.51181102362204722"/>
  <pageSetup paperSize="9" firstPageNumber="41" orientation="portrait" useFirstPageNumber="1" r:id="rId1"/>
  <headerFooter scaleWithDoc="0" alignWithMargins="0">
    <oddHeader>&amp;C&amp;"ＭＳ ゴシック,regular"&amp;11７　環境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CB7A9-3BEB-45DB-8452-930D24E2D71E}">
  <sheetPr codeName="Sheet12">
    <tabColor theme="5" tint="0.39997558519241921"/>
  </sheetPr>
  <dimension ref="A1:K27"/>
  <sheetViews>
    <sheetView showGridLines="0" zoomScaleNormal="100" zoomScaleSheetLayoutView="100" workbookViewId="0"/>
  </sheetViews>
  <sheetFormatPr defaultColWidth="9" defaultRowHeight="12" x14ac:dyDescent="0.15"/>
  <cols>
    <col min="1" max="1" width="10.59765625" style="5" customWidth="1"/>
    <col min="2" max="2" width="4.19921875" style="5" customWidth="1"/>
    <col min="3" max="3" width="18.69921875" style="5" customWidth="1"/>
    <col min="4" max="11" width="6.59765625" style="5" customWidth="1"/>
    <col min="12" max="12" width="9" style="5" bestFit="1"/>
    <col min="13" max="16384" width="9" style="5"/>
  </cols>
  <sheetData>
    <row r="1" spans="1:11" ht="15.9" customHeight="1" x14ac:dyDescent="0.2">
      <c r="A1" s="6" t="s">
        <v>22</v>
      </c>
    </row>
    <row r="2" spans="1:11" ht="19.95" customHeight="1" x14ac:dyDescent="0.25">
      <c r="B2" s="102" t="s">
        <v>93</v>
      </c>
    </row>
    <row r="3" spans="1:11" ht="12" customHeight="1" x14ac:dyDescent="0.15"/>
    <row r="4" spans="1:11" ht="15" customHeight="1" x14ac:dyDescent="0.15">
      <c r="B4" s="119" t="s">
        <v>26</v>
      </c>
      <c r="C4" s="120"/>
      <c r="D4" s="75" t="s">
        <v>39</v>
      </c>
      <c r="E4" s="75"/>
      <c r="F4" s="75"/>
      <c r="G4" s="75"/>
      <c r="H4" s="75" t="s">
        <v>45</v>
      </c>
      <c r="I4" s="75"/>
      <c r="J4" s="75"/>
      <c r="K4" s="76"/>
    </row>
    <row r="5" spans="1:11" ht="15" customHeight="1" x14ac:dyDescent="0.15">
      <c r="B5" s="117"/>
      <c r="C5" s="118"/>
      <c r="D5" s="77" t="s">
        <v>111</v>
      </c>
      <c r="E5" s="77">
        <v>28</v>
      </c>
      <c r="F5" s="77">
        <v>29</v>
      </c>
      <c r="G5" s="77">
        <v>30</v>
      </c>
      <c r="H5" s="77" t="s">
        <v>94</v>
      </c>
      <c r="I5" s="77">
        <v>2</v>
      </c>
      <c r="J5" s="78">
        <v>3</v>
      </c>
      <c r="K5" s="78">
        <v>4</v>
      </c>
    </row>
    <row r="6" spans="1:11" s="27" customFormat="1" ht="30" customHeight="1" x14ac:dyDescent="0.2">
      <c r="B6" s="121" t="s">
        <v>95</v>
      </c>
      <c r="C6" s="79" t="s">
        <v>96</v>
      </c>
      <c r="D6" s="80">
        <v>364</v>
      </c>
      <c r="E6" s="80">
        <v>361</v>
      </c>
      <c r="F6" s="80">
        <v>363</v>
      </c>
      <c r="G6" s="80">
        <v>350</v>
      </c>
      <c r="H6" s="80">
        <v>358</v>
      </c>
      <c r="I6" s="80">
        <v>356</v>
      </c>
      <c r="J6" s="80">
        <v>352</v>
      </c>
      <c r="K6" s="80">
        <v>351</v>
      </c>
    </row>
    <row r="7" spans="1:11" s="27" customFormat="1" ht="30" customHeight="1" x14ac:dyDescent="0.2">
      <c r="B7" s="122"/>
      <c r="C7" s="81" t="s">
        <v>97</v>
      </c>
      <c r="D7" s="82">
        <v>2.1000000000000001E-2</v>
      </c>
      <c r="E7" s="82">
        <v>1.7999999999999999E-2</v>
      </c>
      <c r="F7" s="82">
        <v>1.7999999999999999E-2</v>
      </c>
      <c r="G7" s="82">
        <v>0.02</v>
      </c>
      <c r="H7" s="82">
        <v>1.7000000000000001E-2</v>
      </c>
      <c r="I7" s="82">
        <v>1.7000000000000001E-2</v>
      </c>
      <c r="J7" s="82">
        <v>1.4999999999999999E-2</v>
      </c>
      <c r="K7" s="82">
        <v>1.6E-2</v>
      </c>
    </row>
    <row r="8" spans="1:11" s="27" customFormat="1" ht="30" customHeight="1" x14ac:dyDescent="0.2">
      <c r="B8" s="122"/>
      <c r="C8" s="83" t="s">
        <v>98</v>
      </c>
      <c r="D8" s="80" t="s">
        <v>99</v>
      </c>
      <c r="E8" s="80">
        <v>2</v>
      </c>
      <c r="F8" s="80" t="s">
        <v>99</v>
      </c>
      <c r="G8" s="80" t="s">
        <v>99</v>
      </c>
      <c r="H8" s="80" t="s">
        <v>99</v>
      </c>
      <c r="I8" s="80" t="s">
        <v>99</v>
      </c>
      <c r="J8" s="80" t="s">
        <v>99</v>
      </c>
      <c r="K8" s="80" t="s">
        <v>110</v>
      </c>
    </row>
    <row r="9" spans="1:11" s="27" customFormat="1" ht="30" customHeight="1" x14ac:dyDescent="0.2">
      <c r="B9" s="122"/>
      <c r="C9" s="83" t="s">
        <v>100</v>
      </c>
      <c r="D9" s="80" t="s">
        <v>99</v>
      </c>
      <c r="E9" s="80" t="s">
        <v>99</v>
      </c>
      <c r="F9" s="80" t="s">
        <v>99</v>
      </c>
      <c r="G9" s="80" t="s">
        <v>99</v>
      </c>
      <c r="H9" s="80" t="s">
        <v>99</v>
      </c>
      <c r="I9" s="80" t="s">
        <v>99</v>
      </c>
      <c r="J9" s="80" t="s">
        <v>99</v>
      </c>
      <c r="K9" s="80" t="s">
        <v>110</v>
      </c>
    </row>
    <row r="10" spans="1:11" s="27" customFormat="1" ht="30" customHeight="1" x14ac:dyDescent="0.2">
      <c r="B10" s="122"/>
      <c r="C10" s="83" t="s">
        <v>101</v>
      </c>
      <c r="D10" s="82">
        <v>0.104</v>
      </c>
      <c r="E10" s="82">
        <v>0.67800000000000005</v>
      </c>
      <c r="F10" s="82">
        <v>8.8999999999999996E-2</v>
      </c>
      <c r="G10" s="82">
        <v>0.115</v>
      </c>
      <c r="H10" s="82">
        <v>7.1999999999999995E-2</v>
      </c>
      <c r="I10" s="82">
        <v>0.11</v>
      </c>
      <c r="J10" s="82">
        <v>9.6000000000000002E-2</v>
      </c>
      <c r="K10" s="82">
        <v>0.16</v>
      </c>
    </row>
    <row r="11" spans="1:11" s="27" customFormat="1" ht="30" customHeight="1" x14ac:dyDescent="0.2">
      <c r="B11" s="123" t="s">
        <v>82</v>
      </c>
      <c r="C11" s="55" t="s">
        <v>96</v>
      </c>
      <c r="D11" s="84">
        <v>366</v>
      </c>
      <c r="E11" s="84">
        <v>364</v>
      </c>
      <c r="F11" s="84">
        <v>364</v>
      </c>
      <c r="G11" s="84">
        <v>364</v>
      </c>
      <c r="H11" s="84">
        <v>365</v>
      </c>
      <c r="I11" s="84">
        <v>364</v>
      </c>
      <c r="J11" s="84">
        <v>364</v>
      </c>
      <c r="K11" s="84">
        <v>364</v>
      </c>
    </row>
    <row r="12" spans="1:11" s="27" customFormat="1" ht="30" customHeight="1" x14ac:dyDescent="0.2">
      <c r="B12" s="124"/>
      <c r="C12" s="58" t="s">
        <v>102</v>
      </c>
      <c r="D12" s="85">
        <v>0.02</v>
      </c>
      <c r="E12" s="85">
        <v>1.7999999999999999E-2</v>
      </c>
      <c r="F12" s="85">
        <v>1.9E-2</v>
      </c>
      <c r="G12" s="85">
        <v>1.6E-2</v>
      </c>
      <c r="H12" s="85">
        <v>1.4999999999999999E-2</v>
      </c>
      <c r="I12" s="85">
        <v>1.4E-2</v>
      </c>
      <c r="J12" s="85">
        <v>1.4E-2</v>
      </c>
      <c r="K12" s="85">
        <v>1.2999999999999999E-2</v>
      </c>
    </row>
    <row r="13" spans="1:11" s="27" customFormat="1" ht="30" customHeight="1" x14ac:dyDescent="0.2">
      <c r="B13" s="124"/>
      <c r="C13" s="86" t="s">
        <v>88</v>
      </c>
      <c r="D13" s="87" t="s">
        <v>99</v>
      </c>
      <c r="E13" s="87" t="s">
        <v>99</v>
      </c>
      <c r="F13" s="87" t="s">
        <v>99</v>
      </c>
      <c r="G13" s="87" t="s">
        <v>99</v>
      </c>
      <c r="H13" s="87" t="s">
        <v>99</v>
      </c>
      <c r="I13" s="87" t="s">
        <v>99</v>
      </c>
      <c r="J13" s="87" t="s">
        <v>99</v>
      </c>
      <c r="K13" s="87" t="s">
        <v>110</v>
      </c>
    </row>
    <row r="14" spans="1:11" s="27" customFormat="1" ht="30" customHeight="1" x14ac:dyDescent="0.2">
      <c r="B14" s="125"/>
      <c r="C14" s="88" t="s">
        <v>73</v>
      </c>
      <c r="D14" s="89">
        <v>7.2999999999999995E-2</v>
      </c>
      <c r="E14" s="89">
        <v>8.5000000000000006E-2</v>
      </c>
      <c r="F14" s="89">
        <v>0.08</v>
      </c>
      <c r="G14" s="89">
        <v>7.8E-2</v>
      </c>
      <c r="H14" s="89">
        <v>7.4999999999999997E-2</v>
      </c>
      <c r="I14" s="89">
        <v>0.08</v>
      </c>
      <c r="J14" s="89">
        <v>7.0999999999999994E-2</v>
      </c>
      <c r="K14" s="89">
        <v>6.3E-2</v>
      </c>
    </row>
    <row r="15" spans="1:11" ht="12" customHeight="1" x14ac:dyDescent="0.15">
      <c r="K15" s="90"/>
    </row>
    <row r="16" spans="1:11" ht="12" customHeight="1" x14ac:dyDescent="0.15">
      <c r="B16" s="5" t="s">
        <v>103</v>
      </c>
    </row>
    <row r="17" spans="2:11" ht="12" customHeight="1" x14ac:dyDescent="0.15">
      <c r="B17" s="5" t="s">
        <v>76</v>
      </c>
    </row>
    <row r="18" spans="2:11" ht="14.25" customHeight="1" x14ac:dyDescent="0.15"/>
    <row r="19" spans="2:11" ht="14.25" customHeight="1" x14ac:dyDescent="0.15"/>
    <row r="20" spans="2:11" ht="19.95" customHeight="1" x14ac:dyDescent="0.25">
      <c r="B20" s="102" t="s">
        <v>104</v>
      </c>
    </row>
    <row r="22" spans="2:11" ht="15" customHeight="1" x14ac:dyDescent="0.15">
      <c r="B22" s="119" t="s">
        <v>26</v>
      </c>
      <c r="C22" s="120"/>
      <c r="D22" s="75" t="s">
        <v>39</v>
      </c>
      <c r="E22" s="75"/>
      <c r="F22" s="75"/>
      <c r="G22" s="75" t="s">
        <v>45</v>
      </c>
      <c r="H22" s="75"/>
      <c r="I22" s="75"/>
      <c r="J22" s="76"/>
      <c r="K22" s="76"/>
    </row>
    <row r="23" spans="2:11" ht="15" customHeight="1" x14ac:dyDescent="0.15">
      <c r="B23" s="117"/>
      <c r="C23" s="118"/>
      <c r="D23" s="77" t="s">
        <v>112</v>
      </c>
      <c r="E23" s="91">
        <v>29</v>
      </c>
      <c r="F23" s="91">
        <v>30</v>
      </c>
      <c r="G23" s="91" t="s">
        <v>94</v>
      </c>
      <c r="H23" s="91">
        <v>2</v>
      </c>
      <c r="I23" s="92">
        <v>3</v>
      </c>
      <c r="J23" s="92">
        <v>4</v>
      </c>
      <c r="K23" s="92">
        <v>5</v>
      </c>
    </row>
    <row r="24" spans="2:11" ht="30" customHeight="1" x14ac:dyDescent="0.15">
      <c r="B24" s="126" t="s">
        <v>105</v>
      </c>
      <c r="C24" s="109"/>
      <c r="D24" s="93">
        <v>1</v>
      </c>
      <c r="E24" s="93">
        <v>6</v>
      </c>
      <c r="F24" s="93">
        <v>6</v>
      </c>
      <c r="G24" s="93">
        <v>6</v>
      </c>
      <c r="H24" s="93">
        <v>6</v>
      </c>
      <c r="I24" s="93">
        <v>2</v>
      </c>
      <c r="J24" s="93">
        <v>6</v>
      </c>
      <c r="K24" s="93">
        <v>6</v>
      </c>
    </row>
    <row r="25" spans="2:11" ht="12" customHeight="1" x14ac:dyDescent="0.15"/>
    <row r="26" spans="2:11" ht="12" customHeight="1" x14ac:dyDescent="0.15">
      <c r="B26" s="5" t="s">
        <v>44</v>
      </c>
    </row>
    <row r="27" spans="2:11" ht="12" customHeight="1" x14ac:dyDescent="0.15">
      <c r="B27" s="5" t="s">
        <v>106</v>
      </c>
    </row>
  </sheetData>
  <mergeCells count="5">
    <mergeCell ref="B4:C5"/>
    <mergeCell ref="B6:B10"/>
    <mergeCell ref="B11:B14"/>
    <mergeCell ref="B22:C23"/>
    <mergeCell ref="B24:C24"/>
  </mergeCells>
  <phoneticPr fontId="26"/>
  <hyperlinks>
    <hyperlink ref="A1" location="目次!A2" display="目次へ戻る" xr:uid="{F2AF2050-A6D3-4DE1-9EA4-C579B2F489A0}"/>
  </hyperlinks>
  <pageMargins left="0.78740157480314965" right="0.98425196850393704" top="0.98425196850393704" bottom="0.98425196850393704" header="0.51181102362204722" footer="0.51181102362204722"/>
  <pageSetup paperSize="9" scale="90" firstPageNumber="42" orientation="portrait" useFirstPageNumber="1" horizontalDpi="4294967292" r:id="rId1"/>
  <headerFooter scaleWithDoc="0" alignWithMargins="0">
    <oddHeader>&amp;C&amp;"ＭＳ ゴシック,regular"&amp;11７　環境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目次</vt:lpstr>
      <vt:lpstr>表１,表２</vt:lpstr>
      <vt:lpstr>表３,表４</vt:lpstr>
      <vt:lpstr>表５,表６</vt:lpstr>
      <vt:lpstr>'表１,表２'!Print_Area</vt:lpstr>
      <vt:lpstr>'表３,表４'!Print_Area</vt:lpstr>
      <vt:lpstr>'表５,表６'!Print_Area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和光市</dc:creator>
  <cp:lastModifiedBy>長島　拓央</cp:lastModifiedBy>
  <cp:lastPrinted>2022-08-12T07:13:29Z</cp:lastPrinted>
  <dcterms:created xsi:type="dcterms:W3CDTF">2002-12-12T06:02:38Z</dcterms:created>
  <dcterms:modified xsi:type="dcterms:W3CDTF">2025-04-28T06:40:48Z</dcterms:modified>
</cp:coreProperties>
</file>