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sv-24\03 市民環境部\産業支援課\030産業育成\04労働\02 アクシス\17運営検討委員会\第1回アクシス運営検討委員会\配布資料\"/>
    </mc:Choice>
  </mc:AlternateContent>
  <xr:revisionPtr revIDLastSave="0" documentId="13_ncr:1_{43971F31-FB57-4AFC-BDA5-21002A5A6C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利用料金・利用者数報告" sheetId="2" r:id="rId1"/>
    <sheet name="Sheet1" sheetId="3" r:id="rId2"/>
  </sheets>
  <definedNames>
    <definedName name="_xlnm.Print_Area" localSheetId="0">利用料金・利用者数報告!$A$1:$M$27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" l="1"/>
  <c r="F27" i="2"/>
  <c r="M25" i="2"/>
  <c r="I25" i="2"/>
  <c r="H25" i="2"/>
  <c r="F25" i="2"/>
  <c r="L25" i="2"/>
  <c r="K25" i="2"/>
  <c r="J25" i="2"/>
  <c r="G25" i="2"/>
  <c r="E25" i="2"/>
  <c r="G23" i="2"/>
  <c r="G22" i="2"/>
  <c r="G21" i="2"/>
  <c r="F16" i="2"/>
  <c r="M16" i="2"/>
  <c r="E16" i="2"/>
  <c r="H13" i="3" l="1"/>
  <c r="H12" i="3"/>
  <c r="H14" i="3" s="1"/>
  <c r="H8" i="3"/>
  <c r="H7" i="3"/>
  <c r="H3" i="3"/>
  <c r="H2" i="3"/>
  <c r="H4" i="3" l="1"/>
  <c r="I12" i="3"/>
  <c r="I13" i="3"/>
  <c r="H9" i="3"/>
  <c r="I14" i="3" s="1"/>
  <c r="G16" i="2" l="1"/>
  <c r="E27" i="2"/>
  <c r="H27" i="2"/>
  <c r="I27" i="2"/>
  <c r="H16" i="2"/>
  <c r="I16" i="2"/>
  <c r="J16" i="2" l="1"/>
  <c r="K16" i="2"/>
  <c r="L16" i="2"/>
  <c r="J27" i="2" l="1"/>
  <c r="M27" i="2" l="1"/>
  <c r="L27" i="2" l="1"/>
  <c r="K27" i="2"/>
</calcChain>
</file>

<file path=xl/sharedStrings.xml><?xml version="1.0" encoding="utf-8"?>
<sst xmlns="http://schemas.openxmlformats.org/spreadsheetml/2006/main" count="87" uniqueCount="57">
  <si>
    <t>団体利用施設</t>
    <rPh sb="0" eb="2">
      <t>ダンタイ</t>
    </rPh>
    <rPh sb="2" eb="4">
      <t>リヨウ</t>
    </rPh>
    <rPh sb="4" eb="6">
      <t>シセツ</t>
    </rPh>
    <phoneticPr fontId="2"/>
  </si>
  <si>
    <t>自主事業</t>
    <rPh sb="0" eb="2">
      <t>ジシュ</t>
    </rPh>
    <rPh sb="2" eb="4">
      <t>ジギョウ</t>
    </rPh>
    <phoneticPr fontId="2"/>
  </si>
  <si>
    <t>アスレチックルーム</t>
    <phoneticPr fontId="2"/>
  </si>
  <si>
    <t>アリーナ</t>
    <phoneticPr fontId="2"/>
  </si>
  <si>
    <t>営業日数</t>
    <rPh sb="0" eb="2">
      <t>エイギョウ</t>
    </rPh>
    <rPh sb="2" eb="4">
      <t>ニッスウ</t>
    </rPh>
    <phoneticPr fontId="2"/>
  </si>
  <si>
    <t>令和2年度</t>
    <rPh sb="0" eb="2">
      <t>レイワ</t>
    </rPh>
    <rPh sb="3" eb="5">
      <t>ネンド</t>
    </rPh>
    <phoneticPr fontId="2"/>
  </si>
  <si>
    <t>令和2年度</t>
    <rPh sb="0" eb="1">
      <t>レイ</t>
    </rPh>
    <rPh sb="1" eb="2">
      <t>ワ</t>
    </rPh>
    <rPh sb="3" eb="5">
      <t>ネンド</t>
    </rPh>
    <phoneticPr fontId="2"/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</si>
  <si>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</si>
  <si>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</si>
  <si>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</si>
  <si>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和室</t>
    <rPh sb="0" eb="2">
      <t>ワシツ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</si>
  <si>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</si>
  <si>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洋室(会議室)</t>
    <rPh sb="0" eb="2">
      <t>ヨウシツ</t>
    </rPh>
    <rPh sb="3" eb="6">
      <t>カイギシツ</t>
    </rPh>
    <phoneticPr fontId="2"/>
  </si>
  <si>
    <t>総合体育館トレーニング室</t>
    <rPh sb="0" eb="5">
      <t>ソウゴウタイイクカン</t>
    </rPh>
    <rPh sb="11" eb="12">
      <t>シツ</t>
    </rPh>
    <phoneticPr fontId="2"/>
  </si>
  <si>
    <t>合計</t>
    <rPh sb="0" eb="2">
      <t>ゴウケイ</t>
    </rPh>
    <phoneticPr fontId="2"/>
  </si>
  <si>
    <t>教室、貸しロッカー、物販等</t>
    <rPh sb="0" eb="2">
      <t>キョウシツ</t>
    </rPh>
    <rPh sb="3" eb="4">
      <t>カ</t>
    </rPh>
    <rPh sb="12" eb="13">
      <t>トウ</t>
    </rPh>
    <phoneticPr fontId="2"/>
  </si>
  <si>
    <t>小計</t>
    <rPh sb="0" eb="1">
      <t>ショウ</t>
    </rPh>
    <rPh sb="1" eb="2">
      <t>ケイ</t>
    </rPh>
    <phoneticPr fontId="2"/>
  </si>
  <si>
    <t>利用料金収入実績</t>
    <rPh sb="0" eb="2">
      <t>リヨウ</t>
    </rPh>
    <rPh sb="2" eb="4">
      <t>リョウキン</t>
    </rPh>
    <rPh sb="4" eb="6">
      <t>シュウニュウ</t>
    </rPh>
    <rPh sb="6" eb="8">
      <t>ジッセキ</t>
    </rPh>
    <phoneticPr fontId="2"/>
  </si>
  <si>
    <t>同様施設の実績</t>
    <rPh sb="0" eb="2">
      <t>ドウヨウ</t>
    </rPh>
    <rPh sb="2" eb="4">
      <t>シセツ</t>
    </rPh>
    <rPh sb="5" eb="7">
      <t>ジッセキ</t>
    </rPh>
    <phoneticPr fontId="2"/>
  </si>
  <si>
    <t>朝霞市わくわくドーム</t>
    <rPh sb="0" eb="3">
      <t>アサカシ</t>
    </rPh>
    <phoneticPr fontId="2"/>
  </si>
  <si>
    <t>利用者数実績</t>
    <phoneticPr fontId="2"/>
  </si>
  <si>
    <t>単位：円</t>
    <rPh sb="0" eb="2">
      <t>タンイ</t>
    </rPh>
    <phoneticPr fontId="2"/>
  </si>
  <si>
    <t>単位：日</t>
    <rPh sb="0" eb="2">
      <t>タンイ</t>
    </rPh>
    <rPh sb="3" eb="4">
      <t>ヒ</t>
    </rPh>
    <phoneticPr fontId="2"/>
  </si>
  <si>
    <t>単位：人</t>
    <rPh sb="0" eb="2">
      <t>タンイ</t>
    </rPh>
    <rPh sb="3" eb="4">
      <t>ニン</t>
    </rPh>
    <phoneticPr fontId="2"/>
  </si>
  <si>
    <t>営業日実績</t>
    <rPh sb="0" eb="3">
      <t>エイギョウビ</t>
    </rPh>
    <rPh sb="3" eb="5">
      <t>ジッセキ</t>
    </rPh>
    <phoneticPr fontId="2"/>
  </si>
  <si>
    <t>利用者実績</t>
    <rPh sb="0" eb="2">
      <t>リヨウ</t>
    </rPh>
    <rPh sb="2" eb="3">
      <t>シャ</t>
    </rPh>
    <rPh sb="3" eb="5">
      <t>ジッセキ</t>
    </rPh>
    <phoneticPr fontId="2"/>
  </si>
  <si>
    <t>和光市勤労福祉センターの利用実績</t>
    <rPh sb="0" eb="3">
      <t>ワコウシ</t>
    </rPh>
    <rPh sb="3" eb="7">
      <t>キンロウフクシ</t>
    </rPh>
    <rPh sb="12" eb="16">
      <t>リヨウジッセキ</t>
    </rPh>
    <phoneticPr fontId="2"/>
  </si>
  <si>
    <t>令和3年度</t>
    <rPh sb="0" eb="2">
      <t>レイワ</t>
    </rPh>
    <rPh sb="3" eb="5">
      <t>ネンド</t>
    </rPh>
    <phoneticPr fontId="2"/>
  </si>
  <si>
    <t>令和5年度</t>
    <rPh sb="0" eb="2">
      <t>レイワ</t>
    </rPh>
    <rPh sb="3" eb="5">
      <t>ネンド</t>
    </rPh>
    <phoneticPr fontId="2"/>
  </si>
  <si>
    <t>R4.10</t>
  </si>
  <si>
    <t>R4.11</t>
  </si>
  <si>
    <t>R4.12</t>
  </si>
  <si>
    <t>R5.1</t>
  </si>
  <si>
    <t>R5.2</t>
  </si>
  <si>
    <t>R5.3</t>
  </si>
  <si>
    <t>下半期</t>
    <rPh sb="0" eb="3">
      <t>シモハンキ</t>
    </rPh>
    <phoneticPr fontId="9"/>
  </si>
  <si>
    <t>アリーナ</t>
  </si>
  <si>
    <t>会議室</t>
    <rPh sb="0" eb="3">
      <t>カイギシツ</t>
    </rPh>
    <phoneticPr fontId="9"/>
  </si>
  <si>
    <t>和室</t>
    <rPh sb="0" eb="2">
      <t>ワシツ</t>
    </rPh>
    <phoneticPr fontId="9"/>
  </si>
  <si>
    <t>R5.4</t>
  </si>
  <si>
    <t>R5.5</t>
  </si>
  <si>
    <t>R5.6</t>
  </si>
  <si>
    <t>R5.7</t>
  </si>
  <si>
    <t>R5.8</t>
  </si>
  <si>
    <t>R5.9</t>
  </si>
  <si>
    <t>上半期</t>
    <rPh sb="0" eb="3">
      <t>カミハンキ</t>
    </rPh>
    <phoneticPr fontId="9"/>
  </si>
  <si>
    <t>R5.10</t>
  </si>
  <si>
    <t>R5.11</t>
  </si>
  <si>
    <t>R5.12</t>
  </si>
  <si>
    <t>R6.1</t>
  </si>
  <si>
    <t>R6.2</t>
  </si>
  <si>
    <t>R6.3</t>
  </si>
  <si>
    <t>R5年間</t>
    <rPh sb="2" eb="4">
      <t>ネンカン</t>
    </rPh>
    <phoneticPr fontId="9"/>
  </si>
  <si>
    <t>令和元年度</t>
    <rPh sb="0" eb="2">
      <t>レイワ</t>
    </rPh>
    <rPh sb="2" eb="4">
      <t>ガンネン</t>
    </rPh>
    <rPh sb="4" eb="5">
      <t>ド</t>
    </rPh>
    <phoneticPr fontId="2"/>
  </si>
  <si>
    <t>令和4年度(上半期)</t>
    <rPh sb="0" eb="2">
      <t>レイワ</t>
    </rPh>
    <rPh sb="3" eb="5">
      <t>ネンド</t>
    </rPh>
    <rPh sb="6" eb="9">
      <t>カミハンキ</t>
    </rPh>
    <phoneticPr fontId="2"/>
  </si>
  <si>
    <t>令和4年度(下半期)</t>
    <rPh sb="0" eb="2">
      <t>レイワ</t>
    </rPh>
    <rPh sb="3" eb="5">
      <t>ネンド</t>
    </rPh>
    <rPh sb="6" eb="9">
      <t>シモハンキ</t>
    </rPh>
    <phoneticPr fontId="2"/>
  </si>
  <si>
    <t>放送設備</t>
    <rPh sb="0" eb="4">
      <t>ホウソウセツビ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</si>
</sst>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3"/>
      <color theme="1"/>
      <name val="ＭＳ 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3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6" fontId="10" fillId="0" borderId="0" applyFont="0" applyFill="0" applyBorder="0" applyAlignment="0" applyProtection="0"/>
  </cellStyleXfs>
  <cellXfs count="8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right" vertical="center" indent="2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" fontId="7" fillId="0" borderId="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 shrinkToFit="1"/>
    </xf>
    <xf numFmtId="38" fontId="6" fillId="0" borderId="17" xfId="0" applyNumberFormat="1" applyFont="1" applyBorder="1">
      <alignment vertical="center"/>
    </xf>
    <xf numFmtId="38" fontId="6" fillId="0" borderId="18" xfId="1" applyFont="1" applyFill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0" fontId="6" fillId="0" borderId="17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38" fontId="6" fillId="0" borderId="22" xfId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 shrinkToFit="1"/>
    </xf>
    <xf numFmtId="38" fontId="6" fillId="0" borderId="18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right" vertical="center" shrinkToFit="1"/>
    </xf>
    <xf numFmtId="38" fontId="6" fillId="0" borderId="5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 shrinkToFit="1"/>
    </xf>
    <xf numFmtId="3" fontId="6" fillId="0" borderId="18" xfId="0" applyNumberFormat="1" applyFont="1" applyBorder="1" applyAlignment="1">
      <alignment horizontal="right" vertical="center"/>
    </xf>
    <xf numFmtId="38" fontId="6" fillId="0" borderId="25" xfId="1" applyFont="1" applyFill="1" applyBorder="1" applyAlignment="1">
      <alignment horizontal="center" vertical="center" shrinkToFit="1"/>
    </xf>
    <xf numFmtId="3" fontId="6" fillId="0" borderId="26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 shrinkToFit="1"/>
    </xf>
    <xf numFmtId="3" fontId="6" fillId="0" borderId="28" xfId="0" applyNumberFormat="1" applyFont="1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  <xf numFmtId="38" fontId="6" fillId="0" borderId="28" xfId="1" applyFont="1" applyFill="1" applyBorder="1" applyAlignment="1">
      <alignment horizontal="right" vertical="center" shrinkToFit="1"/>
    </xf>
    <xf numFmtId="0" fontId="6" fillId="0" borderId="29" xfId="0" applyFont="1" applyBorder="1" applyAlignment="1">
      <alignment horizontal="right" vertical="center" shrinkToFit="1"/>
    </xf>
    <xf numFmtId="38" fontId="6" fillId="0" borderId="27" xfId="1" applyFont="1" applyFill="1" applyBorder="1" applyAlignment="1">
      <alignment horizontal="right" vertical="center"/>
    </xf>
    <xf numFmtId="3" fontId="6" fillId="0" borderId="30" xfId="0" applyNumberFormat="1" applyFont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6" xfId="0" applyNumberFormat="1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38" fontId="6" fillId="0" borderId="31" xfId="1" applyFont="1" applyFill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38" fontId="5" fillId="0" borderId="0" xfId="0" applyNumberFormat="1" applyFont="1">
      <alignment vertical="center"/>
    </xf>
    <xf numFmtId="38" fontId="6" fillId="0" borderId="33" xfId="1" applyFont="1" applyFill="1" applyBorder="1" applyAlignment="1">
      <alignment horizontal="right" vertical="center"/>
    </xf>
    <xf numFmtId="38" fontId="6" fillId="0" borderId="34" xfId="1" applyFont="1" applyFill="1" applyBorder="1" applyAlignment="1">
      <alignment horizontal="right" vertical="center"/>
    </xf>
    <xf numFmtId="38" fontId="6" fillId="0" borderId="35" xfId="1" applyFont="1" applyFill="1" applyBorder="1" applyAlignment="1">
      <alignment horizontal="right" vertical="center" shrinkToFit="1"/>
    </xf>
    <xf numFmtId="38" fontId="6" fillId="0" borderId="9" xfId="1" applyFont="1" applyFill="1" applyBorder="1" applyAlignment="1">
      <alignment horizontal="right" vertical="center"/>
    </xf>
    <xf numFmtId="176" fontId="11" fillId="0" borderId="0" xfId="4" applyNumberFormat="1" applyFont="1" applyFill="1" applyBorder="1" applyAlignment="1">
      <alignment horizontal="right" vertical="center" shrinkToFit="1"/>
    </xf>
    <xf numFmtId="176" fontId="12" fillId="0" borderId="0" xfId="0" applyNumberFormat="1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</cellXfs>
  <cellStyles count="5">
    <cellStyle name="桁区切り" xfId="1" builtinId="6"/>
    <cellStyle name="通貨 2" xfId="4" xr:uid="{BCEE0F81-24AB-404B-BEC5-9E9201D205C7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mruColors>
      <color rgb="FFFFFFCC"/>
      <color rgb="FFFFCC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32"/>
  <sheetViews>
    <sheetView tabSelected="1" view="pageBreakPreview" zoomScale="85" zoomScaleNormal="91" zoomScaleSheetLayoutView="85" workbookViewId="0">
      <selection activeCell="F28" sqref="F28"/>
    </sheetView>
  </sheetViews>
  <sheetFormatPr defaultRowHeight="22.5" customHeight="1" x14ac:dyDescent="0.15"/>
  <cols>
    <col min="1" max="1" width="5.25" style="1" customWidth="1"/>
    <col min="2" max="2" width="5.375" style="1" customWidth="1"/>
    <col min="3" max="3" width="9" style="1"/>
    <col min="4" max="4" width="15.5" style="1" customWidth="1"/>
    <col min="5" max="10" width="17.25" style="1" customWidth="1"/>
    <col min="11" max="11" width="17.375" style="1" customWidth="1"/>
    <col min="12" max="12" width="17.25" style="1" customWidth="1"/>
    <col min="13" max="13" width="17.125" style="1" customWidth="1"/>
    <col min="14" max="16" width="9" style="1"/>
    <col min="17" max="17" width="10.125" style="1" bestFit="1" customWidth="1"/>
    <col min="18" max="16384" width="9" style="1"/>
  </cols>
  <sheetData>
    <row r="1" spans="1:13" ht="22.5" customHeight="1" x14ac:dyDescent="0.15">
      <c r="A1" s="86" t="s">
        <v>26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22.5" customHeight="1" x14ac:dyDescent="0.15">
      <c r="A2" s="4">
        <v>1</v>
      </c>
      <c r="B2" s="83" t="s">
        <v>24</v>
      </c>
      <c r="C2" s="83"/>
      <c r="D2" s="83"/>
      <c r="E2" s="2"/>
      <c r="F2" s="2"/>
      <c r="G2" s="2"/>
      <c r="H2" s="2"/>
      <c r="I2" s="5"/>
      <c r="J2" s="5"/>
      <c r="K2" s="5"/>
      <c r="L2" s="5"/>
      <c r="M2" s="4" t="s">
        <v>22</v>
      </c>
    </row>
    <row r="3" spans="1:13" ht="22.5" customHeight="1" thickBot="1" x14ac:dyDescent="0.2">
      <c r="A3" s="4"/>
      <c r="B3" s="73"/>
      <c r="C3" s="73"/>
      <c r="D3" s="74"/>
      <c r="E3" s="34" t="s">
        <v>28</v>
      </c>
      <c r="F3" s="60" t="s">
        <v>54</v>
      </c>
      <c r="G3" s="60" t="s">
        <v>55</v>
      </c>
      <c r="H3" s="18" t="s">
        <v>27</v>
      </c>
      <c r="I3" s="18" t="s">
        <v>5</v>
      </c>
      <c r="J3" s="18" t="s">
        <v>11</v>
      </c>
      <c r="K3" s="18" t="s">
        <v>7</v>
      </c>
      <c r="L3" s="18" t="s">
        <v>8</v>
      </c>
      <c r="M3" s="18" t="s">
        <v>9</v>
      </c>
    </row>
    <row r="4" spans="1:13" ht="22.5" customHeight="1" thickTop="1" x14ac:dyDescent="0.15">
      <c r="A4" s="4"/>
      <c r="B4" s="71" t="s">
        <v>4</v>
      </c>
      <c r="C4" s="71"/>
      <c r="D4" s="72"/>
      <c r="E4" s="35">
        <v>309</v>
      </c>
      <c r="F4" s="57">
        <v>177</v>
      </c>
      <c r="G4" s="29">
        <v>151</v>
      </c>
      <c r="H4" s="29">
        <v>311</v>
      </c>
      <c r="I4" s="25">
        <v>274</v>
      </c>
      <c r="J4" s="25">
        <v>318</v>
      </c>
      <c r="K4" s="25">
        <v>347</v>
      </c>
      <c r="L4" s="25">
        <v>347</v>
      </c>
      <c r="M4" s="25">
        <v>347</v>
      </c>
    </row>
    <row r="5" spans="1:13" ht="22.5" customHeight="1" x14ac:dyDescent="0.15">
      <c r="A5" s="4"/>
      <c r="B5" s="2"/>
      <c r="C5" s="2"/>
      <c r="D5" s="2"/>
      <c r="E5" s="2"/>
      <c r="F5" s="2"/>
      <c r="G5" s="2"/>
      <c r="H5" s="2"/>
      <c r="I5" s="4"/>
      <c r="J5" s="4"/>
      <c r="K5" s="4"/>
      <c r="L5" s="4"/>
      <c r="M5" s="4"/>
    </row>
    <row r="6" spans="1:13" ht="22.5" customHeight="1" x14ac:dyDescent="0.15">
      <c r="A6" s="4">
        <v>2</v>
      </c>
      <c r="B6" s="83" t="s">
        <v>25</v>
      </c>
      <c r="C6" s="83"/>
      <c r="D6" s="83"/>
      <c r="E6" s="2"/>
      <c r="F6" s="2"/>
      <c r="G6" s="2"/>
      <c r="H6" s="2"/>
      <c r="I6" s="4"/>
      <c r="J6" s="4"/>
      <c r="K6" s="4"/>
      <c r="L6" s="4"/>
      <c r="M6" s="4" t="s">
        <v>23</v>
      </c>
    </row>
    <row r="7" spans="1:13" ht="22.5" customHeight="1" thickBot="1" x14ac:dyDescent="0.2">
      <c r="A7" s="4"/>
      <c r="B7" s="73" t="s">
        <v>20</v>
      </c>
      <c r="C7" s="73"/>
      <c r="D7" s="74"/>
      <c r="E7" s="34" t="s">
        <v>28</v>
      </c>
      <c r="F7" s="60" t="s">
        <v>54</v>
      </c>
      <c r="G7" s="60" t="s">
        <v>55</v>
      </c>
      <c r="H7" s="18" t="s">
        <v>27</v>
      </c>
      <c r="I7" s="18" t="s">
        <v>5</v>
      </c>
      <c r="J7" s="18" t="s">
        <v>11</v>
      </c>
      <c r="K7" s="18" t="s">
        <v>7</v>
      </c>
      <c r="L7" s="18" t="s">
        <v>8</v>
      </c>
      <c r="M7" s="18" t="s">
        <v>9</v>
      </c>
    </row>
    <row r="8" spans="1:13" ht="22.5" customHeight="1" thickTop="1" x14ac:dyDescent="0.15">
      <c r="A8" s="4"/>
      <c r="B8" s="78" t="s">
        <v>2</v>
      </c>
      <c r="C8" s="78"/>
      <c r="D8" s="79"/>
      <c r="E8" s="45">
        <v>1401</v>
      </c>
      <c r="F8" s="58">
        <v>6537</v>
      </c>
      <c r="G8" s="36">
        <v>294</v>
      </c>
      <c r="H8" s="36">
        <v>11917</v>
      </c>
      <c r="I8" s="24">
        <v>8327</v>
      </c>
      <c r="J8" s="24">
        <v>25886</v>
      </c>
      <c r="K8" s="24">
        <v>27138</v>
      </c>
      <c r="L8" s="24">
        <v>24633</v>
      </c>
      <c r="M8" s="24">
        <v>25600</v>
      </c>
    </row>
    <row r="9" spans="1:13" ht="22.5" hidden="1" customHeight="1" x14ac:dyDescent="0.15">
      <c r="A9" s="4"/>
      <c r="B9" s="87" t="s">
        <v>18</v>
      </c>
      <c r="C9" s="87"/>
      <c r="D9" s="87"/>
      <c r="E9" s="31"/>
      <c r="F9" s="31"/>
      <c r="G9" s="31"/>
      <c r="H9" s="31"/>
      <c r="I9" s="6"/>
      <c r="J9" s="6"/>
      <c r="K9" s="6"/>
      <c r="L9" s="6"/>
      <c r="M9" s="6"/>
    </row>
    <row r="10" spans="1:13" ht="22.5" hidden="1" customHeight="1" x14ac:dyDescent="0.15">
      <c r="A10" s="4"/>
      <c r="B10" s="80" t="s">
        <v>13</v>
      </c>
      <c r="C10" s="80"/>
      <c r="D10" s="81"/>
      <c r="E10" s="37"/>
      <c r="F10" s="59"/>
      <c r="G10" s="30"/>
      <c r="H10" s="30"/>
      <c r="I10" s="8">
        <v>11802</v>
      </c>
      <c r="J10" s="8">
        <v>50244</v>
      </c>
      <c r="K10" s="8">
        <v>51839</v>
      </c>
      <c r="L10" s="8">
        <v>44920</v>
      </c>
      <c r="M10" s="8">
        <v>39924</v>
      </c>
    </row>
    <row r="11" spans="1:13" ht="22.5" hidden="1" customHeight="1" x14ac:dyDescent="0.15">
      <c r="A11" s="4"/>
      <c r="B11" s="80" t="s">
        <v>19</v>
      </c>
      <c r="C11" s="80"/>
      <c r="D11" s="81"/>
      <c r="E11" s="37"/>
      <c r="F11" s="59"/>
      <c r="G11" s="30"/>
      <c r="H11" s="30"/>
      <c r="I11" s="8">
        <v>38215</v>
      </c>
      <c r="J11" s="8">
        <v>87401</v>
      </c>
      <c r="K11" s="8">
        <v>97330</v>
      </c>
      <c r="L11" s="32"/>
      <c r="M11" s="32"/>
    </row>
    <row r="12" spans="1:13" ht="22.5" customHeight="1" x14ac:dyDescent="0.15">
      <c r="A12" s="4"/>
      <c r="B12" s="82"/>
      <c r="C12" s="82"/>
      <c r="D12" s="82"/>
      <c r="E12" s="33"/>
      <c r="F12" s="33"/>
      <c r="G12" s="33"/>
      <c r="H12" s="33"/>
      <c r="I12" s="7"/>
      <c r="J12" s="7"/>
      <c r="K12" s="7"/>
      <c r="L12" s="7"/>
      <c r="M12" s="4" t="s">
        <v>23</v>
      </c>
    </row>
    <row r="13" spans="1:13" ht="22.5" customHeight="1" x14ac:dyDescent="0.15">
      <c r="A13" s="4"/>
      <c r="B13" s="75" t="s">
        <v>0</v>
      </c>
      <c r="C13" s="75"/>
      <c r="D13" s="26" t="s">
        <v>3</v>
      </c>
      <c r="E13" s="46">
        <v>10586</v>
      </c>
      <c r="F13" s="38">
        <v>4097</v>
      </c>
      <c r="G13" s="38">
        <v>5301</v>
      </c>
      <c r="H13" s="38">
        <v>7736</v>
      </c>
      <c r="I13" s="9">
        <v>6405</v>
      </c>
      <c r="J13" s="9">
        <v>9316</v>
      </c>
      <c r="K13" s="9">
        <v>9760</v>
      </c>
      <c r="L13" s="9">
        <v>9822</v>
      </c>
      <c r="M13" s="9">
        <v>8921</v>
      </c>
    </row>
    <row r="14" spans="1:13" ht="22.5" customHeight="1" x14ac:dyDescent="0.15">
      <c r="A14" s="4"/>
      <c r="B14" s="76"/>
      <c r="C14" s="76"/>
      <c r="D14" s="27" t="s">
        <v>12</v>
      </c>
      <c r="E14" s="47">
        <v>3818</v>
      </c>
      <c r="F14" s="39">
        <v>962</v>
      </c>
      <c r="G14" s="39">
        <v>1398</v>
      </c>
      <c r="H14" s="39">
        <v>2398</v>
      </c>
      <c r="I14" s="10">
        <v>1618</v>
      </c>
      <c r="J14" s="10">
        <v>4312</v>
      </c>
      <c r="K14" s="10">
        <v>3660</v>
      </c>
      <c r="L14" s="10">
        <v>3199</v>
      </c>
      <c r="M14" s="10">
        <v>3207</v>
      </c>
    </row>
    <row r="15" spans="1:13" ht="22.5" customHeight="1" thickBot="1" x14ac:dyDescent="0.2">
      <c r="A15" s="4"/>
      <c r="B15" s="77"/>
      <c r="C15" s="77"/>
      <c r="D15" s="28" t="s">
        <v>10</v>
      </c>
      <c r="E15" s="48">
        <v>2394</v>
      </c>
      <c r="F15" s="40">
        <v>283</v>
      </c>
      <c r="G15" s="40">
        <v>1470</v>
      </c>
      <c r="H15" s="40">
        <v>651</v>
      </c>
      <c r="I15" s="23">
        <v>497</v>
      </c>
      <c r="J15" s="23">
        <v>1020</v>
      </c>
      <c r="K15" s="23">
        <v>963</v>
      </c>
      <c r="L15" s="23">
        <v>634</v>
      </c>
      <c r="M15" s="23">
        <v>596</v>
      </c>
    </row>
    <row r="16" spans="1:13" ht="22.5" customHeight="1" thickTop="1" x14ac:dyDescent="0.15">
      <c r="A16" s="4"/>
      <c r="B16" s="71" t="s">
        <v>14</v>
      </c>
      <c r="C16" s="71"/>
      <c r="D16" s="72"/>
      <c r="E16" s="54">
        <f>SUM(E13:E15)</f>
        <v>16798</v>
      </c>
      <c r="F16" s="55">
        <f>SUM(F13:F15)</f>
        <v>5342</v>
      </c>
      <c r="G16" s="55">
        <f>SUM(G13:G15)</f>
        <v>8169</v>
      </c>
      <c r="H16" s="55">
        <f>SUM(H13:H15)</f>
        <v>10785</v>
      </c>
      <c r="I16" s="56">
        <f>SUM(I13:I15)</f>
        <v>8520</v>
      </c>
      <c r="J16" s="22">
        <f t="shared" ref="J16:L16" si="0">SUM(J13:J15)</f>
        <v>14648</v>
      </c>
      <c r="K16" s="22">
        <f t="shared" si="0"/>
        <v>14383</v>
      </c>
      <c r="L16" s="22">
        <f t="shared" si="0"/>
        <v>13655</v>
      </c>
      <c r="M16" s="22">
        <f>SUM(M13:M15)</f>
        <v>12724</v>
      </c>
    </row>
    <row r="17" spans="1:16" ht="22.5" customHeight="1" x14ac:dyDescent="0.15">
      <c r="A17" s="4"/>
      <c r="B17" s="2"/>
      <c r="C17" s="2"/>
      <c r="D17" s="2"/>
      <c r="E17" s="2"/>
      <c r="F17" s="2"/>
      <c r="G17" s="2"/>
      <c r="H17" s="2"/>
      <c r="I17" s="3"/>
      <c r="J17" s="3"/>
      <c r="K17" s="3"/>
      <c r="L17" s="3"/>
      <c r="M17" s="3"/>
    </row>
    <row r="18" spans="1:16" ht="22.5" customHeight="1" x14ac:dyDescent="0.15">
      <c r="A18" s="4">
        <v>3</v>
      </c>
      <c r="B18" s="83" t="s">
        <v>17</v>
      </c>
      <c r="C18" s="83"/>
      <c r="D18" s="83"/>
      <c r="E18" s="2"/>
      <c r="F18" s="2"/>
      <c r="G18" s="2"/>
      <c r="H18" s="2"/>
      <c r="I18" s="4"/>
      <c r="J18" s="4"/>
      <c r="K18" s="4"/>
      <c r="L18" s="4"/>
      <c r="M18" s="4" t="s">
        <v>21</v>
      </c>
    </row>
    <row r="19" spans="1:16" ht="22.5" customHeight="1" thickBot="1" x14ac:dyDescent="0.2">
      <c r="A19" s="4"/>
      <c r="B19" s="73"/>
      <c r="C19" s="73"/>
      <c r="D19" s="74"/>
      <c r="E19" s="34" t="s">
        <v>28</v>
      </c>
      <c r="F19" s="60" t="s">
        <v>54</v>
      </c>
      <c r="G19" s="60" t="s">
        <v>55</v>
      </c>
      <c r="H19" s="18" t="s">
        <v>27</v>
      </c>
      <c r="I19" s="18" t="s">
        <v>6</v>
      </c>
      <c r="J19" s="18" t="s">
        <v>53</v>
      </c>
      <c r="K19" s="18" t="s">
        <v>7</v>
      </c>
      <c r="L19" s="18" t="s">
        <v>8</v>
      </c>
      <c r="M19" s="18" t="s">
        <v>9</v>
      </c>
    </row>
    <row r="20" spans="1:16" ht="22.5" customHeight="1" thickTop="1" x14ac:dyDescent="0.15">
      <c r="A20" s="4"/>
      <c r="B20" s="84" t="s">
        <v>2</v>
      </c>
      <c r="C20" s="84"/>
      <c r="D20" s="85"/>
      <c r="E20" s="52">
        <v>0</v>
      </c>
      <c r="F20" s="41">
        <v>2209920</v>
      </c>
      <c r="G20" s="41">
        <v>0</v>
      </c>
      <c r="H20" s="41">
        <v>4187100</v>
      </c>
      <c r="I20" s="16">
        <v>3006240</v>
      </c>
      <c r="J20" s="16">
        <v>9357660</v>
      </c>
      <c r="K20" s="16">
        <v>9981840</v>
      </c>
      <c r="L20" s="17">
        <v>8733240</v>
      </c>
      <c r="M20" s="17">
        <v>9593820</v>
      </c>
    </row>
    <row r="21" spans="1:16" ht="22.5" customHeight="1" x14ac:dyDescent="0.15">
      <c r="A21" s="4"/>
      <c r="B21" s="70" t="s">
        <v>0</v>
      </c>
      <c r="C21" s="70"/>
      <c r="D21" s="20" t="s">
        <v>3</v>
      </c>
      <c r="E21" s="53">
        <v>2192520</v>
      </c>
      <c r="F21" s="42">
        <v>1289350</v>
      </c>
      <c r="G21" s="42">
        <f>241550+274460+205560+176470+185510+274280</f>
        <v>1357830</v>
      </c>
      <c r="H21" s="42">
        <v>2517600</v>
      </c>
      <c r="I21" s="11">
        <v>1750900</v>
      </c>
      <c r="J21" s="11">
        <v>3232280</v>
      </c>
      <c r="K21" s="11">
        <v>3547420</v>
      </c>
      <c r="L21" s="11">
        <v>3392910</v>
      </c>
      <c r="M21" s="11">
        <v>3269860</v>
      </c>
    </row>
    <row r="22" spans="1:16" ht="22.5" customHeight="1" x14ac:dyDescent="0.15">
      <c r="A22" s="4"/>
      <c r="B22" s="70"/>
      <c r="C22" s="70"/>
      <c r="D22" s="20" t="s">
        <v>12</v>
      </c>
      <c r="E22" s="53">
        <v>653060</v>
      </c>
      <c r="F22" s="42">
        <v>272580</v>
      </c>
      <c r="G22" s="42">
        <f>41060+50400+25560+69400+10780+56610</f>
        <v>253810</v>
      </c>
      <c r="H22" s="42">
        <v>382860</v>
      </c>
      <c r="I22" s="11">
        <v>253780</v>
      </c>
      <c r="J22" s="11">
        <v>957680</v>
      </c>
      <c r="K22" s="11">
        <v>755320</v>
      </c>
      <c r="L22" s="11">
        <v>437725</v>
      </c>
      <c r="M22" s="11">
        <v>392410</v>
      </c>
    </row>
    <row r="23" spans="1:16" ht="22.5" customHeight="1" x14ac:dyDescent="0.15">
      <c r="A23" s="4"/>
      <c r="B23" s="70"/>
      <c r="C23" s="70"/>
      <c r="D23" s="20" t="s">
        <v>10</v>
      </c>
      <c r="E23" s="53">
        <v>95740</v>
      </c>
      <c r="F23" s="42">
        <v>22620</v>
      </c>
      <c r="G23" s="42">
        <f>11720+3560+5480+0+890+3240</f>
        <v>24890</v>
      </c>
      <c r="H23" s="42">
        <v>70770</v>
      </c>
      <c r="I23" s="11">
        <v>81400</v>
      </c>
      <c r="J23" s="12">
        <v>88760</v>
      </c>
      <c r="K23" s="12">
        <v>77630</v>
      </c>
      <c r="L23" s="12">
        <v>31360</v>
      </c>
      <c r="M23" s="12">
        <v>25230</v>
      </c>
    </row>
    <row r="24" spans="1:16" ht="22.5" customHeight="1" x14ac:dyDescent="0.15">
      <c r="A24" s="4"/>
      <c r="B24" s="70"/>
      <c r="C24" s="70"/>
      <c r="D24" s="20" t="s">
        <v>56</v>
      </c>
      <c r="E24" s="62">
        <v>2570</v>
      </c>
      <c r="F24" s="65">
        <v>8240</v>
      </c>
      <c r="G24" s="63">
        <v>11330</v>
      </c>
      <c r="H24" s="42">
        <v>20600</v>
      </c>
      <c r="I24" s="11">
        <v>22660</v>
      </c>
      <c r="J24" s="12">
        <v>18940</v>
      </c>
      <c r="K24" s="12">
        <v>28560</v>
      </c>
      <c r="L24" s="12">
        <v>8670</v>
      </c>
      <c r="M24" s="12">
        <v>1020</v>
      </c>
    </row>
    <row r="25" spans="1:16" ht="22.5" customHeight="1" x14ac:dyDescent="0.15">
      <c r="A25" s="4"/>
      <c r="B25" s="70"/>
      <c r="C25" s="70"/>
      <c r="D25" s="20" t="s">
        <v>16</v>
      </c>
      <c r="E25" s="62">
        <f t="shared" ref="E25:M25" si="1">SUM(E21:E24)</f>
        <v>2943890</v>
      </c>
      <c r="F25" s="65">
        <f t="shared" si="1"/>
        <v>1592790</v>
      </c>
      <c r="G25" s="63">
        <f t="shared" si="1"/>
        <v>1647860</v>
      </c>
      <c r="H25" s="42">
        <f t="shared" si="1"/>
        <v>2991830</v>
      </c>
      <c r="I25" s="12">
        <f t="shared" si="1"/>
        <v>2108740</v>
      </c>
      <c r="J25" s="12">
        <f t="shared" si="1"/>
        <v>4297660</v>
      </c>
      <c r="K25" s="12">
        <f t="shared" si="1"/>
        <v>4408930</v>
      </c>
      <c r="L25" s="12">
        <f t="shared" si="1"/>
        <v>3870665</v>
      </c>
      <c r="M25" s="12">
        <f t="shared" si="1"/>
        <v>3688520</v>
      </c>
    </row>
    <row r="26" spans="1:16" ht="22.5" customHeight="1" thickBot="1" x14ac:dyDescent="0.2">
      <c r="A26" s="4"/>
      <c r="B26" s="88" t="s">
        <v>1</v>
      </c>
      <c r="C26" s="88"/>
      <c r="D26" s="21" t="s">
        <v>15</v>
      </c>
      <c r="E26" s="51">
        <v>15220</v>
      </c>
      <c r="F26" s="64">
        <v>1255854</v>
      </c>
      <c r="G26" s="43">
        <v>7200</v>
      </c>
      <c r="H26" s="43">
        <v>2731291</v>
      </c>
      <c r="I26" s="44">
        <v>2024362</v>
      </c>
      <c r="J26" s="13">
        <v>4645178</v>
      </c>
      <c r="K26" s="14">
        <v>5787664</v>
      </c>
      <c r="L26" s="13">
        <v>5213822</v>
      </c>
      <c r="M26" s="13">
        <v>4789863</v>
      </c>
    </row>
    <row r="27" spans="1:16" ht="22.5" customHeight="1" thickTop="1" x14ac:dyDescent="0.15">
      <c r="A27" s="4"/>
      <c r="B27" s="68" t="s">
        <v>14</v>
      </c>
      <c r="C27" s="68"/>
      <c r="D27" s="69"/>
      <c r="E27" s="19">
        <f t="shared" ref="E27" si="2">E20+E25+E26</f>
        <v>2959110</v>
      </c>
      <c r="F27" s="19">
        <f>F20+F25+F26</f>
        <v>5058564</v>
      </c>
      <c r="G27" s="19">
        <f>G20+G25+G26</f>
        <v>1655060</v>
      </c>
      <c r="H27" s="19">
        <f>H20+H25+H26</f>
        <v>9910221</v>
      </c>
      <c r="I27" s="19">
        <f t="shared" ref="I27:M27" si="3">I20+I25+I26</f>
        <v>7139342</v>
      </c>
      <c r="J27" s="15">
        <f t="shared" si="3"/>
        <v>18300498</v>
      </c>
      <c r="K27" s="15">
        <f t="shared" si="3"/>
        <v>20178434</v>
      </c>
      <c r="L27" s="15">
        <f t="shared" si="3"/>
        <v>17817727</v>
      </c>
      <c r="M27" s="15">
        <f t="shared" si="3"/>
        <v>18072203</v>
      </c>
    </row>
    <row r="29" spans="1:16" ht="22.5" customHeight="1" x14ac:dyDescent="0.15">
      <c r="E29" s="66"/>
      <c r="F29" s="66"/>
      <c r="G29" s="66"/>
      <c r="H29" s="66"/>
      <c r="I29" s="66"/>
      <c r="J29" s="66"/>
      <c r="K29" s="66"/>
      <c r="L29" s="66"/>
      <c r="M29" s="66"/>
      <c r="P29" s="61"/>
    </row>
    <row r="31" spans="1:16" ht="22.5" customHeight="1" x14ac:dyDescent="0.15">
      <c r="E31" s="66"/>
      <c r="F31" s="66"/>
      <c r="G31" s="66"/>
      <c r="H31" s="66"/>
      <c r="I31" s="66"/>
      <c r="J31" s="66"/>
      <c r="K31" s="66"/>
      <c r="L31" s="66"/>
      <c r="M31" s="66"/>
    </row>
    <row r="32" spans="1:16" ht="22.5" customHeight="1" x14ac:dyDescent="0.15">
      <c r="F32" s="66"/>
      <c r="G32" s="66"/>
      <c r="H32" s="66"/>
      <c r="I32" s="67"/>
      <c r="J32" s="67"/>
      <c r="K32" s="67"/>
      <c r="L32" s="67"/>
      <c r="M32" s="67"/>
    </row>
  </sheetData>
  <mergeCells count="19">
    <mergeCell ref="A1:M1"/>
    <mergeCell ref="B9:D9"/>
    <mergeCell ref="B6:D6"/>
    <mergeCell ref="B2:D2"/>
    <mergeCell ref="B26:C26"/>
    <mergeCell ref="B27:D27"/>
    <mergeCell ref="B21:C25"/>
    <mergeCell ref="B4:D4"/>
    <mergeCell ref="B3:D3"/>
    <mergeCell ref="B7:D7"/>
    <mergeCell ref="B13:C15"/>
    <mergeCell ref="B16:D16"/>
    <mergeCell ref="B19:D19"/>
    <mergeCell ref="B8:D8"/>
    <mergeCell ref="B11:D11"/>
    <mergeCell ref="B12:D12"/>
    <mergeCell ref="B10:D10"/>
    <mergeCell ref="B18:D18"/>
    <mergeCell ref="B20:D20"/>
  </mergeCells>
  <phoneticPr fontId="2"/>
  <pageMargins left="0.70866141732283472" right="0.70866141732283472" top="0.35433070866141736" bottom="0.35433070866141736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workbookViewId="0">
      <selection activeCell="L21" sqref="L21"/>
    </sheetView>
  </sheetViews>
  <sheetFormatPr defaultRowHeight="13.5" x14ac:dyDescent="0.15"/>
  <sheetData>
    <row r="1" spans="1:9" x14ac:dyDescent="0.15">
      <c r="B1" t="s">
        <v>29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</row>
    <row r="2" spans="1:9" x14ac:dyDescent="0.15">
      <c r="A2" s="50" t="s">
        <v>36</v>
      </c>
      <c r="B2" s="49">
        <v>241550</v>
      </c>
      <c r="C2" s="49">
        <v>274460</v>
      </c>
      <c r="D2" s="49">
        <v>205560</v>
      </c>
      <c r="E2" s="49">
        <v>176470</v>
      </c>
      <c r="F2" s="49">
        <v>185510</v>
      </c>
      <c r="G2" s="49">
        <v>274280</v>
      </c>
      <c r="H2" s="49">
        <f>SUM(B2:G2)</f>
        <v>1357830</v>
      </c>
    </row>
    <row r="3" spans="1:9" x14ac:dyDescent="0.15">
      <c r="A3" t="s">
        <v>37</v>
      </c>
      <c r="B3" s="49">
        <v>41060</v>
      </c>
      <c r="C3" s="49">
        <v>50400</v>
      </c>
      <c r="D3" s="49">
        <v>25560</v>
      </c>
      <c r="E3" s="49">
        <v>69400</v>
      </c>
      <c r="F3" s="49">
        <v>10780</v>
      </c>
      <c r="G3" s="49">
        <v>56610</v>
      </c>
      <c r="H3" s="49">
        <f>SUM(B3:G3)</f>
        <v>253810</v>
      </c>
    </row>
    <row r="4" spans="1:9" x14ac:dyDescent="0.15">
      <c r="A4" t="s">
        <v>38</v>
      </c>
      <c r="B4" s="49">
        <v>11720</v>
      </c>
      <c r="C4" s="49">
        <v>3560</v>
      </c>
      <c r="D4" s="49">
        <v>5480</v>
      </c>
      <c r="E4">
        <v>0</v>
      </c>
      <c r="F4">
        <v>890</v>
      </c>
      <c r="G4" s="49">
        <v>4270</v>
      </c>
      <c r="H4" s="49">
        <f>SUM(H2:H3)</f>
        <v>1611640</v>
      </c>
    </row>
    <row r="6" spans="1:9" x14ac:dyDescent="0.15">
      <c r="B6" t="s">
        <v>39</v>
      </c>
      <c r="C6" t="s">
        <v>40</v>
      </c>
      <c r="D6" t="s">
        <v>41</v>
      </c>
      <c r="E6" t="s">
        <v>42</v>
      </c>
      <c r="F6" t="s">
        <v>43</v>
      </c>
      <c r="G6" t="s">
        <v>44</v>
      </c>
      <c r="H6" t="s">
        <v>45</v>
      </c>
    </row>
    <row r="7" spans="1:9" x14ac:dyDescent="0.15">
      <c r="A7" s="50" t="s">
        <v>36</v>
      </c>
      <c r="B7" s="49">
        <v>214470</v>
      </c>
      <c r="C7" s="49">
        <v>151340</v>
      </c>
      <c r="D7" s="49">
        <v>181510</v>
      </c>
      <c r="E7" s="49">
        <v>209350</v>
      </c>
      <c r="F7" s="49">
        <v>181550</v>
      </c>
      <c r="G7" s="49">
        <v>178940</v>
      </c>
      <c r="H7" s="49">
        <f>SUM(B7:G7)</f>
        <v>1117160</v>
      </c>
    </row>
    <row r="8" spans="1:9" x14ac:dyDescent="0.15">
      <c r="A8" t="s">
        <v>37</v>
      </c>
      <c r="B8" s="49">
        <v>38550</v>
      </c>
      <c r="C8" s="49">
        <v>18480</v>
      </c>
      <c r="D8" s="49">
        <v>113960</v>
      </c>
      <c r="E8" s="49">
        <v>3850</v>
      </c>
      <c r="F8" s="49">
        <v>33110</v>
      </c>
      <c r="G8" s="49">
        <v>51790</v>
      </c>
      <c r="H8" s="49">
        <f>SUM(B8:G8)</f>
        <v>259740</v>
      </c>
    </row>
    <row r="9" spans="1:9" x14ac:dyDescent="0.15">
      <c r="A9" t="s">
        <v>38</v>
      </c>
      <c r="B9" s="49">
        <v>0</v>
      </c>
      <c r="C9" s="49">
        <v>2200</v>
      </c>
      <c r="D9" s="49">
        <v>3470</v>
      </c>
      <c r="E9">
        <v>0</v>
      </c>
      <c r="F9">
        <v>520</v>
      </c>
      <c r="G9" s="49">
        <v>3860</v>
      </c>
      <c r="H9" s="49">
        <f>SUM(H7:H8)</f>
        <v>1376900</v>
      </c>
    </row>
    <row r="11" spans="1:9" x14ac:dyDescent="0.15">
      <c r="B11" t="s">
        <v>46</v>
      </c>
      <c r="C11" t="s">
        <v>47</v>
      </c>
      <c r="D11" t="s">
        <v>48</v>
      </c>
      <c r="E11" t="s">
        <v>49</v>
      </c>
      <c r="F11" t="s">
        <v>50</v>
      </c>
      <c r="G11" t="s">
        <v>51</v>
      </c>
      <c r="H11" t="s">
        <v>35</v>
      </c>
      <c r="I11" t="s">
        <v>52</v>
      </c>
    </row>
    <row r="12" spans="1:9" x14ac:dyDescent="0.15">
      <c r="A12" s="50" t="s">
        <v>36</v>
      </c>
      <c r="B12" s="49">
        <v>226760</v>
      </c>
      <c r="C12" s="49">
        <v>153220</v>
      </c>
      <c r="D12" s="49">
        <v>159740</v>
      </c>
      <c r="E12" s="49">
        <v>142310</v>
      </c>
      <c r="F12" s="49">
        <v>186760</v>
      </c>
      <c r="G12" s="49">
        <v>206570</v>
      </c>
      <c r="H12" s="49">
        <f>SUM(B12:G12)</f>
        <v>1075360</v>
      </c>
      <c r="I12" s="49">
        <f>H7+H12</f>
        <v>2192520</v>
      </c>
    </row>
    <row r="13" spans="1:9" x14ac:dyDescent="0.15">
      <c r="A13" t="s">
        <v>37</v>
      </c>
      <c r="B13" s="49">
        <v>54160</v>
      </c>
      <c r="C13" s="49">
        <v>34780</v>
      </c>
      <c r="D13" s="49">
        <v>43420</v>
      </c>
      <c r="E13" s="49">
        <v>42130</v>
      </c>
      <c r="F13" s="49">
        <v>84090</v>
      </c>
      <c r="G13" s="49">
        <v>134740</v>
      </c>
      <c r="H13" s="49">
        <f>SUM(B13:G13)</f>
        <v>393320</v>
      </c>
      <c r="I13" s="49">
        <f>H8+H13</f>
        <v>653060</v>
      </c>
    </row>
    <row r="14" spans="1:9" x14ac:dyDescent="0.15">
      <c r="A14" t="s">
        <v>38</v>
      </c>
      <c r="B14" s="49">
        <v>25440</v>
      </c>
      <c r="C14" s="49">
        <v>12300</v>
      </c>
      <c r="D14" s="49">
        <v>10680</v>
      </c>
      <c r="E14" s="49">
        <v>10680</v>
      </c>
      <c r="F14" s="49">
        <v>8900</v>
      </c>
      <c r="G14" s="49">
        <v>17690</v>
      </c>
      <c r="H14" s="49">
        <f>SUM(H12:H13)</f>
        <v>1468680</v>
      </c>
      <c r="I14" s="49">
        <f>H9+H14</f>
        <v>2845580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利用料金・利用者数報告</vt:lpstr>
      <vt:lpstr>Sheet1</vt:lpstr>
      <vt:lpstr>利用料金・利用者数報告!Print_Area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山北</dc:creator>
  <cp:lastModifiedBy>白田祥子</cp:lastModifiedBy>
  <cp:lastPrinted>2024-09-05T07:30:00Z</cp:lastPrinted>
  <dcterms:created xsi:type="dcterms:W3CDTF">2010-06-14T07:59:36Z</dcterms:created>
  <dcterms:modified xsi:type="dcterms:W3CDTF">2024-09-05T07:30:01Z</dcterms:modified>
</cp:coreProperties>
</file>