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企業経営課\照会回答（H29～）\県\Ｈ290125水道【市町村課】公営企業に係る「経営比較分析表」の分析等について\"/>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<sst xmlns="http://schemas.openxmlformats.org/spreadsheetml/2006/main" count="217" uniqueCount="107">
  <si>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</si>
  <si>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</si>
  <si>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</si>
  <si>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</si>
  <si>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</si>
  <si>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</si>
  <si>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</si>
  <si>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</si>
  <si>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</si>
  <si>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</si>
  <si>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</si>
  <si>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</si>
  <si>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</si>
  <si>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</si>
  <si>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</si>
  <si>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</si>
  <si>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</si>
  <si>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</si>
  <si>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</si>
  <si>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</si>
  <si>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</si>
  <si>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</si>
  <si>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</si>
  <si>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</si>
  <si>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</si>
  <si>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</si>
  <si>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</si>
  <si>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</si>
  <si>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</si>
  <si>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</si>
  <si>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</si>
  <si>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</si>
  <si>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</si>
  <si>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</si>
  <si>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</si>
  <si>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</si>
  <si>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</si>
  <si>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</si>
  <si>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</si>
  <si>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</si>
  <si>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</si>
  <si>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</si>
  <si>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</si>
  <si>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</si>
  <si>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</si>
  <si>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</si>
  <si>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</si>
  <si>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</si>
  <si>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</si>
  <si>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</si>
  <si>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</si>
  <si>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</si>
  <si>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</si>
  <si>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</si>
  <si>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</si>
  <si>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</si>
  <si>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</si>
  <si>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</si>
  <si>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</si>
  <si>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</si>
  <si>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</si>
  <si>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</si>
  <si>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</si>
  <si>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</si>
  <si>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</si>
  <si>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</si>
  <si>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</si>
  <si>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</si>
  <si>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</si>
  <si>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</si>
  <si>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</si>
  <si>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</si>
  <si>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</si>
  <si>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</si>
  <si>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</si>
  <si>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</si>
  <si>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</si>
  <si>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</si>
  <si>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</si>
  <si>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</si>
  <si>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</si>
  <si>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</si>
  <si>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</si>
  <si>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</si>
  <si>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</si>
  <si>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</si>
  <si>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</si>
  <si>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</si>
  <si>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</si>
  <si>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</si>
  <si>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</si>
  <si>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</si>
  <si>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</si>
  <si>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和光市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</si>
  <si>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</si>
  <si>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</si>
  <si>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</si>
  <si>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</si>
  <si>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</si>
  <si>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</si>
  <si>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</si>
  <si>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</si>
  <si>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</si>
  <si>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</si>
  <si>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国平均・類似団体平均値との比較では、②管路経年化率については低い数値であり、③管路更新率については高い数値であることから、現状では耐用年数内の管路が多数を占めているとともに、適切な管路の維持管理がなされているものと考えられる。</t>
    <phoneticPr fontId="4"/>
  </si>
  <si>
    <t>　各指標について、数値的にも、また、全国平均・類似団体平均との比較でも引き続き良好であることから、適正な事業運営がなされているものと考えられる。今後も、この事業運営を継続していくとともに、社会情勢を注視し財政状況を見極めながら、施設の適切な維持管理と、より一層の経費削減に努めていく。</t>
    <rPh sb="35" eb="36">
      <t>ヒ</t>
    </rPh>
    <rPh sb="37" eb="38">
      <t>ツヅ</t>
    </rPh>
    <phoneticPr fontId="4"/>
  </si>
  <si>
    <t>　①経常収支比率をみると単年度収支が４年間続いて黒字であり、②累積欠損金も発生していないことから、引き続き健全な経営が続いているものと考えられる。特に、全国平均・類似団体平均値との比較では、③流動比率、⑦施設利用率、⑧有収率については高い数値であることから、一年以内に現金化できる資産が非常に多く、施設の規模が適正であるとともに、速やかな漏水修繕等により施設の稼働状況が収益に反映されていると考えられる。また、④企業債残高対給水収益比率、⑥給水原価については低い数値であることから、企業債残高が非常に少ないとともに、有収水量１㎥当たりにかかる費用も少ないことから、効率的な経営がなされているものと考えられる。</t>
    <rPh sb="2" eb="4">
      <t>ケイジョウ</t>
    </rPh>
    <rPh sb="4" eb="6">
      <t>シュウシ</t>
    </rPh>
    <rPh sb="6" eb="8">
      <t>ヒリツ</t>
    </rPh>
    <rPh sb="12" eb="15">
      <t>タンネンド</t>
    </rPh>
    <rPh sb="15" eb="17">
      <t>シュウシ</t>
    </rPh>
    <rPh sb="19" eb="21">
      <t>ネンカン</t>
    </rPh>
    <rPh sb="21" eb="22">
      <t>ツヅ</t>
    </rPh>
    <rPh sb="24" eb="26">
      <t>クロジ</t>
    </rPh>
    <rPh sb="31" eb="33">
      <t>ルイセキ</t>
    </rPh>
    <rPh sb="33" eb="36">
      <t>ケッソンキン</t>
    </rPh>
    <rPh sb="37" eb="39">
      <t>ハッセイ</t>
    </rPh>
    <rPh sb="49" eb="50">
      <t>ヒ</t>
    </rPh>
    <rPh sb="51" eb="52">
      <t>ツヅ</t>
    </rPh>
    <rPh sb="53" eb="55">
      <t>ケンゼン</t>
    </rPh>
    <rPh sb="56" eb="58">
      <t>ケイエイ</t>
    </rPh>
    <rPh sb="59" eb="60">
      <t>ツヅ</t>
    </rPh>
    <rPh sb="67" eb="68">
      <t>カンガ</t>
    </rPh>
    <rPh sb="73" eb="74">
      <t>トク</t>
    </rPh>
    <rPh sb="76" eb="78">
      <t>ゼンコク</t>
    </rPh>
    <rPh sb="78" eb="80">
      <t>ヘイキン</t>
    </rPh>
    <rPh sb="81" eb="83">
      <t>ルイジ</t>
    </rPh>
    <rPh sb="83" eb="85">
      <t>ダンタイ</t>
    </rPh>
    <rPh sb="85" eb="88">
      <t>ヘイキンチ</t>
    </rPh>
    <rPh sb="90" eb="92">
      <t>ヒカク</t>
    </rPh>
    <rPh sb="96" eb="98">
      <t>リュウドウ</t>
    </rPh>
    <rPh sb="98" eb="100">
      <t>ヒリツ</t>
    </rPh>
    <rPh sb="102" eb="104">
      <t>シセツ</t>
    </rPh>
    <rPh sb="104" eb="107">
      <t>リヨウリツ</t>
    </rPh>
    <rPh sb="109" eb="111">
      <t>ユウシュウ</t>
    </rPh>
    <rPh sb="111" eb="112">
      <t>リツ</t>
    </rPh>
    <rPh sb="117" eb="118">
      <t>タカ</t>
    </rPh>
    <rPh sb="119" eb="121">
      <t>スウチ</t>
    </rPh>
    <rPh sb="129" eb="131">
      <t>イチネン</t>
    </rPh>
    <rPh sb="131" eb="133">
      <t>イナイ</t>
    </rPh>
    <rPh sb="134" eb="137">
      <t>ゲンキンカ</t>
    </rPh>
    <rPh sb="140" eb="142">
      <t>シサン</t>
    </rPh>
    <rPh sb="143" eb="145">
      <t>ヒジョウ</t>
    </rPh>
    <rPh sb="146" eb="147">
      <t>オオ</t>
    </rPh>
    <rPh sb="149" eb="151">
      <t>シセツ</t>
    </rPh>
    <rPh sb="152" eb="154">
      <t>キボ</t>
    </rPh>
    <rPh sb="155" eb="157">
      <t>テキセイ</t>
    </rPh>
    <rPh sb="165" eb="166">
      <t>スミ</t>
    </rPh>
    <rPh sb="169" eb="171">
      <t>ロウスイ</t>
    </rPh>
    <rPh sb="171" eb="173">
      <t>シュウゼン</t>
    </rPh>
    <rPh sb="173" eb="174">
      <t>トウ</t>
    </rPh>
    <rPh sb="177" eb="179">
      <t>シセツ</t>
    </rPh>
    <rPh sb="180" eb="182">
      <t>カドウ</t>
    </rPh>
    <rPh sb="182" eb="184">
      <t>ジョウキョウ</t>
    </rPh>
    <rPh sb="185" eb="187">
      <t>シュウエキ</t>
    </rPh>
    <rPh sb="188" eb="190">
      <t>ハンエイ</t>
    </rPh>
    <rPh sb="196" eb="197">
      <t>カンガ</t>
    </rPh>
    <rPh sb="206" eb="208">
      <t>キギョウ</t>
    </rPh>
    <rPh sb="208" eb="209">
      <t>サイ</t>
    </rPh>
    <rPh sb="209" eb="211">
      <t>ザンダカ</t>
    </rPh>
    <rPh sb="211" eb="212">
      <t>タイ</t>
    </rPh>
    <rPh sb="212" eb="214">
      <t>キュウスイ</t>
    </rPh>
    <rPh sb="214" eb="216">
      <t>シュウエキ</t>
    </rPh>
    <rPh sb="216" eb="218">
      <t>ヒリツ</t>
    </rPh>
    <rPh sb="220" eb="222">
      <t>キュウスイ</t>
    </rPh>
    <rPh sb="222" eb="224">
      <t>ゲンカ</t>
    </rPh>
    <rPh sb="229" eb="230">
      <t>ヒク</t>
    </rPh>
    <rPh sb="231" eb="233">
      <t>スウチ</t>
    </rPh>
    <rPh sb="241" eb="243">
      <t>キギョウ</t>
    </rPh>
    <rPh sb="243" eb="244">
      <t>サイ</t>
    </rPh>
    <rPh sb="244" eb="246">
      <t>ザンダカ</t>
    </rPh>
    <rPh sb="247" eb="249">
      <t>ヒジョウ</t>
    </rPh>
    <rPh sb="250" eb="251">
      <t>スク</t>
    </rPh>
    <rPh sb="258" eb="260">
      <t>ユウシュウ</t>
    </rPh>
    <rPh sb="260" eb="262">
      <t>スイリョウ</t>
    </rPh>
    <rPh sb="264" eb="265">
      <t>ア</t>
    </rPh>
    <rPh sb="271" eb="273">
      <t>ヒヨウ</t>
    </rPh>
    <rPh sb="274" eb="275">
      <t>スク</t>
    </rPh>
    <rPh sb="282" eb="285">
      <t>コウリツテキ</t>
    </rPh>
    <rPh sb="286" eb="288">
      <t>ケイエイ</t>
    </rPh>
    <rPh sb="298" eb="29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</si>
</sst>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2.2400000000000002</c:v>
                </c:pt>
                <c:pt idx="1">
                  <c:v>0.31</c:v>
                </c:pt>
                <c:pt idx="2">
                  <c:v>1.03</c:v>
                </c:pt>
                <c:pt idx="3">
                  <c:v>1.44</c:v>
                </c:pt>
                <c:pt idx="4">
                  <c:v>3.13</c:v>
                </c:pt>
              </c:numCache>
            </c:numRef>
          </c:val>
        </c:ser>
        <c:dLbls>
          <c:showLegendKey val="0"/>
          <c:showVal val="0"/>
          <c:showCatName val="0"/>
          <c:showSerName val="0"/>
          <c:showPercent val="0"/>
          <c:showBubbleSize val="0"/>
        </c:dLbls>
        <c:gapWidth val="150"/>
        <c:axId val="225206728"/>
        <c:axId val="22520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225206728"/>
        <c:axId val="225207120"/>
      </c:lineChart>
      <c:dateAx>
        <c:axId val="225206728"/>
        <c:scaling>
          <c:orientation val="minMax"/>
        </c:scaling>
        <c:delete val="1"/>
        <c:axPos val="b"/>
        <c:numFmt formatCode="ge" sourceLinked="1"/>
        <c:majorTickMark val="none"/>
        <c:minorTickMark val="none"/>
        <c:tickLblPos val="none"/>
        <c:crossAx val="225207120"/>
        <c:crosses val="autoZero"/>
        <c:auto val="1"/>
        <c:lblOffset val="100"/>
        <c:baseTimeUnit val="years"/>
      </c:dateAx>
      <c:valAx>
        <c:axId val="22520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0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70.569999999999993</c:v>
                </c:pt>
                <c:pt idx="1">
                  <c:v>71.41</c:v>
                </c:pt>
                <c:pt idx="2">
                  <c:v>71.430000000000007</c:v>
                </c:pt>
                <c:pt idx="3">
                  <c:v>70.39</c:v>
                </c:pt>
                <c:pt idx="4">
                  <c:v>70.88</c:v>
                </c:pt>
              </c:numCache>
            </c:numRef>
          </c:val>
        </c:ser>
        <c:dLbls>
          <c:showLegendKey val="0"/>
          <c:showVal val="0"/>
          <c:showCatName val="0"/>
          <c:showSerName val="0"/>
          <c:showPercent val="0"/>
          <c:showBubbleSize val="0"/>
        </c:dLbls>
        <c:gapWidth val="150"/>
        <c:axId val="376178776"/>
        <c:axId val="37609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376178776"/>
        <c:axId val="376095320"/>
      </c:lineChart>
      <c:dateAx>
        <c:axId val="376178776"/>
        <c:scaling>
          <c:orientation val="minMax"/>
        </c:scaling>
        <c:delete val="1"/>
        <c:axPos val="b"/>
        <c:numFmt formatCode="ge" sourceLinked="1"/>
        <c:majorTickMark val="none"/>
        <c:minorTickMark val="none"/>
        <c:tickLblPos val="none"/>
        <c:crossAx val="376095320"/>
        <c:crosses val="autoZero"/>
        <c:auto val="1"/>
        <c:lblOffset val="100"/>
        <c:baseTimeUnit val="years"/>
      </c:dateAx>
      <c:valAx>
        <c:axId val="37609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7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96.56</c:v>
                </c:pt>
                <c:pt idx="1">
                  <c:v>96.79</c:v>
                </c:pt>
                <c:pt idx="2">
                  <c:v>96.81</c:v>
                </c:pt>
                <c:pt idx="3">
                  <c:v>96.53</c:v>
                </c:pt>
                <c:pt idx="4">
                  <c:v>96.8</c:v>
                </c:pt>
              </c:numCache>
            </c:numRef>
          </c:val>
        </c:ser>
        <c:dLbls>
          <c:showLegendKey val="0"/>
          <c:showVal val="0"/>
          <c:showCatName val="0"/>
          <c:showSerName val="0"/>
          <c:showPercent val="0"/>
          <c:showBubbleSize val="0"/>
        </c:dLbls>
        <c:gapWidth val="150"/>
        <c:axId val="376096496"/>
        <c:axId val="37609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376096496"/>
        <c:axId val="376096888"/>
      </c:lineChart>
      <c:dateAx>
        <c:axId val="376096496"/>
        <c:scaling>
          <c:orientation val="minMax"/>
        </c:scaling>
        <c:delete val="1"/>
        <c:axPos val="b"/>
        <c:numFmt formatCode="ge" sourceLinked="1"/>
        <c:majorTickMark val="none"/>
        <c:minorTickMark val="none"/>
        <c:tickLblPos val="none"/>
        <c:crossAx val="376096888"/>
        <c:crosses val="autoZero"/>
        <c:auto val="1"/>
        <c:lblOffset val="100"/>
        <c:baseTimeUnit val="years"/>
      </c:dateAx>
      <c:valAx>
        <c:axId val="37609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09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95.85</c:v>
                </c:pt>
                <c:pt idx="1">
                  <c:v>104.55</c:v>
                </c:pt>
                <c:pt idx="2">
                  <c:v>102.84</c:v>
                </c:pt>
                <c:pt idx="3">
                  <c:v>110.44</c:v>
                </c:pt>
                <c:pt idx="4">
                  <c:v>111.33</c:v>
                </c:pt>
              </c:numCache>
            </c:numRef>
          </c:val>
        </c:ser>
        <c:dLbls>
          <c:showLegendKey val="0"/>
          <c:showVal val="0"/>
          <c:showCatName val="0"/>
          <c:showSerName val="0"/>
          <c:showPercent val="0"/>
          <c:showBubbleSize val="0"/>
        </c:dLbls>
        <c:gapWidth val="150"/>
        <c:axId val="225208296"/>
        <c:axId val="37554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225208296"/>
        <c:axId val="375541200"/>
      </c:lineChart>
      <c:dateAx>
        <c:axId val="225208296"/>
        <c:scaling>
          <c:orientation val="minMax"/>
        </c:scaling>
        <c:delete val="1"/>
        <c:axPos val="b"/>
        <c:numFmt formatCode="ge" sourceLinked="1"/>
        <c:majorTickMark val="none"/>
        <c:minorTickMark val="none"/>
        <c:tickLblPos val="none"/>
        <c:crossAx val="375541200"/>
        <c:crosses val="autoZero"/>
        <c:auto val="1"/>
        <c:lblOffset val="100"/>
        <c:baseTimeUnit val="years"/>
      </c:dateAx>
      <c:valAx>
        <c:axId val="375541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20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39.75</c:v>
                </c:pt>
                <c:pt idx="1">
                  <c:v>41.55</c:v>
                </c:pt>
                <c:pt idx="2">
                  <c:v>43.5</c:v>
                </c:pt>
                <c:pt idx="3">
                  <c:v>44.97</c:v>
                </c:pt>
                <c:pt idx="4">
                  <c:v>46.43</c:v>
                </c:pt>
              </c:numCache>
            </c:numRef>
          </c:val>
        </c:ser>
        <c:dLbls>
          <c:showLegendKey val="0"/>
          <c:showVal val="0"/>
          <c:showCatName val="0"/>
          <c:showSerName val="0"/>
          <c:showPercent val="0"/>
          <c:showBubbleSize val="0"/>
        </c:dLbls>
        <c:gapWidth val="150"/>
        <c:axId val="375542376"/>
        <c:axId val="37554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375542376"/>
        <c:axId val="375542768"/>
      </c:lineChart>
      <c:dateAx>
        <c:axId val="375542376"/>
        <c:scaling>
          <c:orientation val="minMax"/>
        </c:scaling>
        <c:delete val="1"/>
        <c:axPos val="b"/>
        <c:numFmt formatCode="ge" sourceLinked="1"/>
        <c:majorTickMark val="none"/>
        <c:minorTickMark val="none"/>
        <c:tickLblPos val="none"/>
        <c:crossAx val="375542768"/>
        <c:crosses val="autoZero"/>
        <c:auto val="1"/>
        <c:lblOffset val="100"/>
        <c:baseTimeUnit val="years"/>
      </c:dateAx>
      <c:valAx>
        <c:axId val="37554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4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0.8</c:v>
                </c:pt>
                <c:pt idx="1">
                  <c:v>2.71</c:v>
                </c:pt>
                <c:pt idx="2">
                  <c:v>2.81</c:v>
                </c:pt>
                <c:pt idx="3">
                  <c:v>4.72</c:v>
                </c:pt>
                <c:pt idx="4">
                  <c:v>4.01</c:v>
                </c:pt>
              </c:numCache>
            </c:numRef>
          </c:val>
        </c:ser>
        <c:dLbls>
          <c:showLegendKey val="0"/>
          <c:showVal val="0"/>
          <c:showCatName val="0"/>
          <c:showSerName val="0"/>
          <c:showPercent val="0"/>
          <c:showBubbleSize val="0"/>
        </c:dLbls>
        <c:gapWidth val="150"/>
        <c:axId val="375543944"/>
        <c:axId val="37554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375543944"/>
        <c:axId val="375544336"/>
      </c:lineChart>
      <c:dateAx>
        <c:axId val="375543944"/>
        <c:scaling>
          <c:orientation val="minMax"/>
        </c:scaling>
        <c:delete val="1"/>
        <c:axPos val="b"/>
        <c:numFmt formatCode="ge" sourceLinked="1"/>
        <c:majorTickMark val="none"/>
        <c:minorTickMark val="none"/>
        <c:tickLblPos val="none"/>
        <c:crossAx val="375544336"/>
        <c:crosses val="autoZero"/>
        <c:auto val="1"/>
        <c:lblOffset val="100"/>
        <c:baseTimeUnit val="years"/>
      </c:dateAx>
      <c:valAx>
        <c:axId val="37554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4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6180736"/>
        <c:axId val="37618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376180736"/>
        <c:axId val="376181128"/>
      </c:lineChart>
      <c:dateAx>
        <c:axId val="376180736"/>
        <c:scaling>
          <c:orientation val="minMax"/>
        </c:scaling>
        <c:delete val="1"/>
        <c:axPos val="b"/>
        <c:numFmt formatCode="ge" sourceLinked="1"/>
        <c:majorTickMark val="none"/>
        <c:minorTickMark val="none"/>
        <c:tickLblPos val="none"/>
        <c:crossAx val="376181128"/>
        <c:crosses val="autoZero"/>
        <c:auto val="1"/>
        <c:lblOffset val="100"/>
        <c:baseTimeUnit val="years"/>
      </c:dateAx>
      <c:valAx>
        <c:axId val="376181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1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1180.01</c:v>
                </c:pt>
                <c:pt idx="1">
                  <c:v>1180.32</c:v>
                </c:pt>
                <c:pt idx="2">
                  <c:v>1315.18</c:v>
                </c:pt>
                <c:pt idx="3">
                  <c:v>970.38</c:v>
                </c:pt>
                <c:pt idx="4">
                  <c:v>534.71</c:v>
                </c:pt>
              </c:numCache>
            </c:numRef>
          </c:val>
        </c:ser>
        <c:dLbls>
          <c:showLegendKey val="0"/>
          <c:showVal val="0"/>
          <c:showCatName val="0"/>
          <c:showSerName val="0"/>
          <c:showPercent val="0"/>
          <c:showBubbleSize val="0"/>
        </c:dLbls>
        <c:gapWidth val="150"/>
        <c:axId val="375968568"/>
        <c:axId val="3759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375968568"/>
        <c:axId val="375968960"/>
      </c:lineChart>
      <c:dateAx>
        <c:axId val="375968568"/>
        <c:scaling>
          <c:orientation val="minMax"/>
        </c:scaling>
        <c:delete val="1"/>
        <c:axPos val="b"/>
        <c:numFmt formatCode="ge" sourceLinked="1"/>
        <c:majorTickMark val="none"/>
        <c:minorTickMark val="none"/>
        <c:tickLblPos val="none"/>
        <c:crossAx val="375968960"/>
        <c:crosses val="autoZero"/>
        <c:auto val="1"/>
        <c:lblOffset val="100"/>
        <c:baseTimeUnit val="years"/>
      </c:dateAx>
      <c:valAx>
        <c:axId val="37596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96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42.18</c:v>
                </c:pt>
                <c:pt idx="1">
                  <c:v>38.65</c:v>
                </c:pt>
                <c:pt idx="2">
                  <c:v>35.590000000000003</c:v>
                </c:pt>
                <c:pt idx="3">
                  <c:v>33.049999999999997</c:v>
                </c:pt>
                <c:pt idx="4">
                  <c:v>29.34</c:v>
                </c:pt>
              </c:numCache>
            </c:numRef>
          </c:val>
        </c:ser>
        <c:dLbls>
          <c:showLegendKey val="0"/>
          <c:showVal val="0"/>
          <c:showCatName val="0"/>
          <c:showSerName val="0"/>
          <c:showPercent val="0"/>
          <c:showBubbleSize val="0"/>
        </c:dLbls>
        <c:gapWidth val="150"/>
        <c:axId val="375970136"/>
        <c:axId val="3759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375970136"/>
        <c:axId val="375970528"/>
      </c:lineChart>
      <c:dateAx>
        <c:axId val="375970136"/>
        <c:scaling>
          <c:orientation val="minMax"/>
        </c:scaling>
        <c:delete val="1"/>
        <c:axPos val="b"/>
        <c:numFmt formatCode="ge" sourceLinked="1"/>
        <c:majorTickMark val="none"/>
        <c:minorTickMark val="none"/>
        <c:tickLblPos val="none"/>
        <c:crossAx val="375970528"/>
        <c:crosses val="autoZero"/>
        <c:auto val="1"/>
        <c:lblOffset val="100"/>
        <c:baseTimeUnit val="years"/>
      </c:dateAx>
      <c:valAx>
        <c:axId val="37597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59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82.75</c:v>
                </c:pt>
                <c:pt idx="1">
                  <c:v>88.39</c:v>
                </c:pt>
                <c:pt idx="2">
                  <c:v>87.42</c:v>
                </c:pt>
                <c:pt idx="3">
                  <c:v>101.12</c:v>
                </c:pt>
                <c:pt idx="4">
                  <c:v>98.7</c:v>
                </c:pt>
              </c:numCache>
            </c:numRef>
          </c:val>
        </c:ser>
        <c:dLbls>
          <c:showLegendKey val="0"/>
          <c:showVal val="0"/>
          <c:showCatName val="0"/>
          <c:showSerName val="0"/>
          <c:showPercent val="0"/>
          <c:showBubbleSize val="0"/>
        </c:dLbls>
        <c:gapWidth val="150"/>
        <c:axId val="375971704"/>
        <c:axId val="3759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375971704"/>
        <c:axId val="375972096"/>
      </c:lineChart>
      <c:dateAx>
        <c:axId val="375971704"/>
        <c:scaling>
          <c:orientation val="minMax"/>
        </c:scaling>
        <c:delete val="1"/>
        <c:axPos val="b"/>
        <c:numFmt formatCode="ge" sourceLinked="1"/>
        <c:majorTickMark val="none"/>
        <c:minorTickMark val="none"/>
        <c:tickLblPos val="none"/>
        <c:crossAx val="375972096"/>
        <c:crosses val="autoZero"/>
        <c:auto val="1"/>
        <c:lblOffset val="100"/>
        <c:baseTimeUnit val="years"/>
      </c:dateAx>
      <c:valAx>
        <c:axId val="3759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7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136.22999999999999</c:v>
                </c:pt>
                <c:pt idx="1">
                  <c:v>127.99</c:v>
                </c:pt>
                <c:pt idx="2">
                  <c:v>129.5</c:v>
                </c:pt>
                <c:pt idx="3">
                  <c:v>111.9</c:v>
                </c:pt>
                <c:pt idx="4">
                  <c:v>114.68</c:v>
                </c:pt>
              </c:numCache>
            </c:numRef>
          </c:val>
        </c:ser>
        <c:dLbls>
          <c:showLegendKey val="0"/>
          <c:showVal val="0"/>
          <c:showCatName val="0"/>
          <c:showSerName val="0"/>
          <c:showPercent val="0"/>
          <c:showBubbleSize val="0"/>
        </c:dLbls>
        <c:gapWidth val="150"/>
        <c:axId val="376180344"/>
        <c:axId val="37617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376180344"/>
        <c:axId val="376179952"/>
      </c:lineChart>
      <c:dateAx>
        <c:axId val="376180344"/>
        <c:scaling>
          <c:orientation val="minMax"/>
        </c:scaling>
        <c:delete val="1"/>
        <c:axPos val="b"/>
        <c:numFmt formatCode="ge" sourceLinked="1"/>
        <c:majorTickMark val="none"/>
        <c:minorTickMark val="none"/>
        <c:tickLblPos val="none"/>
        <c:crossAx val="376179952"/>
        <c:crosses val="autoZero"/>
        <c:auto val="1"/>
        <c:lblOffset val="100"/>
        <c:baseTimeUnit val="years"/>
      </c:dateAx>
      <c:valAx>
        <c:axId val="37617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8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和光市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80615</v>
      </c>
      <c r="AJ8" s="56"/>
      <c r="AK8" s="56"/>
      <c r="AL8" s="56"/>
      <c r="AM8" s="56"/>
      <c r="AN8" s="56"/>
      <c r="AO8" s="56"/>
      <c r="AP8" s="57"/>
      <c r="AQ8" s="47">
        <f>データ!R6</f>
        <v>11.04</v>
      </c>
      <c r="AR8" s="47"/>
      <c r="AS8" s="47"/>
      <c r="AT8" s="47"/>
      <c r="AU8" s="47"/>
      <c r="AV8" s="47"/>
      <c r="AW8" s="47"/>
      <c r="AX8" s="47"/>
      <c r="AY8" s="47">
        <f>データ!S6</f>
        <v>7302.08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93.53</v>
      </c>
      <c r="K10" s="47"/>
      <c r="L10" s="47"/>
      <c r="M10" s="47"/>
      <c r="N10" s="47"/>
      <c r="O10" s="47"/>
      <c r="P10" s="47"/>
      <c r="Q10" s="47"/>
      <c r="R10" s="47">
        <f>データ!O6</f>
        <v>100</v>
      </c>
      <c r="S10" s="47"/>
      <c r="T10" s="47"/>
      <c r="U10" s="47"/>
      <c r="V10" s="47"/>
      <c r="W10" s="47"/>
      <c r="X10" s="47"/>
      <c r="Y10" s="47"/>
      <c r="Z10" s="78">
        <f>データ!P6</f>
        <v>1797</v>
      </c>
      <c r="AA10" s="78"/>
      <c r="AB10" s="78"/>
      <c r="AC10" s="78"/>
      <c r="AD10" s="78"/>
      <c r="AE10" s="78"/>
      <c r="AF10" s="78"/>
      <c r="AG10" s="78"/>
      <c r="AH10" s="2"/>
      <c r="AI10" s="78">
        <f>データ!T6</f>
        <v>80544</v>
      </c>
      <c r="AJ10" s="78"/>
      <c r="AK10" s="78"/>
      <c r="AL10" s="78"/>
      <c r="AM10" s="78"/>
      <c r="AN10" s="78"/>
      <c r="AO10" s="78"/>
      <c r="AP10" s="78"/>
      <c r="AQ10" s="47">
        <f>データ!U6</f>
        <v>10.4</v>
      </c>
      <c r="AR10" s="47"/>
      <c r="AS10" s="47"/>
      <c r="AT10" s="47"/>
      <c r="AU10" s="47"/>
      <c r="AV10" s="47"/>
      <c r="AW10" s="47"/>
      <c r="AX10" s="47"/>
      <c r="AY10" s="47">
        <f>データ!V6</f>
        <v>7744.62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112291</v>
      </c>
      <c r="D6" s="31">
        <f t="shared" si="3"/>
        <v>46</v>
      </c>
      <c r="E6" s="31">
        <f t="shared" si="3"/>
        <v>1</v>
      </c>
      <c r="F6" s="31">
        <f t="shared" si="3"/>
        <v>0</v>
      </c>
      <c r="G6" s="31">
        <f t="shared" si="3"/>
        <v>1</v>
      </c>
      <c r="H6" s="31" t="str">
        <f t="shared" si="3"/>
        <v>埼玉県　和光市</v>
      </c>
      <c r="I6" s="31" t="str">
        <f t="shared" si="3"/>
        <v>法適用</v>
      </c>
      <c r="J6" s="31" t="str">
        <f t="shared" si="3"/>
        <v>水道事業</v>
      </c>
      <c r="K6" s="31" t="str">
        <f t="shared" si="3"/>
        <v>末端給水事業</v>
      </c>
      <c r="L6" s="31" t="str">
        <f t="shared" si="3"/>
        <v>A4</v>
      </c>
      <c r="M6" s="32" t="str">
        <f t="shared" si="3"/>
        <v>-</v>
      </c>
      <c r="N6" s="32">
        <f t="shared" si="3"/>
        <v>93.53</v>
      </c>
      <c r="O6" s="32">
        <f t="shared" si="3"/>
        <v>100</v>
      </c>
      <c r="P6" s="32">
        <f t="shared" si="3"/>
        <v>1797</v>
      </c>
      <c r="Q6" s="32">
        <f t="shared" si="3"/>
        <v>80615</v>
      </c>
      <c r="R6" s="32">
        <f t="shared" si="3"/>
        <v>11.04</v>
      </c>
      <c r="S6" s="32">
        <f t="shared" si="3"/>
        <v>7302.08</v>
      </c>
      <c r="T6" s="32">
        <f t="shared" si="3"/>
        <v>80544</v>
      </c>
      <c r="U6" s="32">
        <f t="shared" si="3"/>
        <v>10.4</v>
      </c>
      <c r="V6" s="32">
        <f t="shared" si="3"/>
        <v>7744.62</v>
      </c>
      <c r="W6" s="33">
        <f>IF(W7="",NA(),W7)</f>
        <v>95.85</v>
      </c>
      <c r="X6" s="33">
        <f t="shared" ref="X6:AF6" si="4">IF(X7="",NA(),X7)</f>
        <v>104.55</v>
      </c>
      <c r="Y6" s="33">
        <f t="shared" si="4"/>
        <v>102.84</v>
      </c>
      <c r="Z6" s="33">
        <f t="shared" si="4"/>
        <v>110.44</v>
      </c>
      <c r="AA6" s="33">
        <f t="shared" si="4"/>
        <v>111.33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1180.01</v>
      </c>
      <c r="AT6" s="33">
        <f t="shared" ref="AT6:BB6" si="6">IF(AT7="",NA(),AT7)</f>
        <v>1180.32</v>
      </c>
      <c r="AU6" s="33">
        <f t="shared" si="6"/>
        <v>1315.18</v>
      </c>
      <c r="AV6" s="33">
        <f t="shared" si="6"/>
        <v>970.38</v>
      </c>
      <c r="AW6" s="33">
        <f t="shared" si="6"/>
        <v>534.71</v>
      </c>
      <c r="AX6" s="33">
        <f t="shared" si="6"/>
        <v>695.41</v>
      </c>
      <c r="AY6" s="33">
        <f t="shared" si="6"/>
        <v>701</v>
      </c>
      <c r="AZ6" s="33">
        <f t="shared" si="6"/>
        <v>739.59</v>
      </c>
      <c r="BA6" s="33">
        <f t="shared" si="6"/>
        <v>335.95</v>
      </c>
      <c r="BB6" s="33">
        <f t="shared" si="6"/>
        <v>346.59</v>
      </c>
      <c r="BC6" s="32" t="str">
        <f>IF(BC7="","",IF(BC7="-","【-】","【"&amp;SUBSTITUTE(TEXT(BC7,"#,##0.00"),"-","△")&amp;"】"))</f>
        <v>【262.74】</v>
      </c>
      <c r="BD6" s="33">
        <f>IF(BD7="",NA(),BD7)</f>
        <v>42.18</v>
      </c>
      <c r="BE6" s="33">
        <f t="shared" ref="BE6:BM6" si="7">IF(BE7="",NA(),BE7)</f>
        <v>38.65</v>
      </c>
      <c r="BF6" s="33">
        <f t="shared" si="7"/>
        <v>35.590000000000003</v>
      </c>
      <c r="BG6" s="33">
        <f t="shared" si="7"/>
        <v>33.049999999999997</v>
      </c>
      <c r="BH6" s="33">
        <f t="shared" si="7"/>
        <v>29.34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82.75</v>
      </c>
      <c r="BP6" s="33">
        <f t="shared" ref="BP6:BX6" si="8">IF(BP7="",NA(),BP7)</f>
        <v>88.39</v>
      </c>
      <c r="BQ6" s="33">
        <f t="shared" si="8"/>
        <v>87.42</v>
      </c>
      <c r="BR6" s="33">
        <f t="shared" si="8"/>
        <v>101.12</v>
      </c>
      <c r="BS6" s="33">
        <f t="shared" si="8"/>
        <v>98.7</v>
      </c>
      <c r="BT6" s="33">
        <f t="shared" si="8"/>
        <v>99.61</v>
      </c>
      <c r="BU6" s="33">
        <f t="shared" si="8"/>
        <v>100.27</v>
      </c>
      <c r="BV6" s="33">
        <f t="shared" si="8"/>
        <v>99.46</v>
      </c>
      <c r="BW6" s="33">
        <f t="shared" si="8"/>
        <v>105.21</v>
      </c>
      <c r="BX6" s="33">
        <f t="shared" si="8"/>
        <v>105.71</v>
      </c>
      <c r="BY6" s="32" t="str">
        <f>IF(BY7="","",IF(BY7="-","【-】","【"&amp;SUBSTITUTE(TEXT(BY7,"#,##0.00"),"-","△")&amp;"】"))</f>
        <v>【104.99】</v>
      </c>
      <c r="BZ6" s="33">
        <f>IF(BZ7="",NA(),BZ7)</f>
        <v>136.22999999999999</v>
      </c>
      <c r="CA6" s="33">
        <f t="shared" ref="CA6:CI6" si="9">IF(CA7="",NA(),CA7)</f>
        <v>127.99</v>
      </c>
      <c r="CB6" s="33">
        <f t="shared" si="9"/>
        <v>129.5</v>
      </c>
      <c r="CC6" s="33">
        <f t="shared" si="9"/>
        <v>111.9</v>
      </c>
      <c r="CD6" s="33">
        <f t="shared" si="9"/>
        <v>114.68</v>
      </c>
      <c r="CE6" s="33">
        <f t="shared" si="9"/>
        <v>169.59</v>
      </c>
      <c r="CF6" s="33">
        <f t="shared" si="9"/>
        <v>169.62</v>
      </c>
      <c r="CG6" s="33">
        <f t="shared" si="9"/>
        <v>171.78</v>
      </c>
      <c r="CH6" s="33">
        <f t="shared" si="9"/>
        <v>162.59</v>
      </c>
      <c r="CI6" s="33">
        <f t="shared" si="9"/>
        <v>162.15</v>
      </c>
      <c r="CJ6" s="32" t="str">
        <f>IF(CJ7="","",IF(CJ7="-","【-】","【"&amp;SUBSTITUTE(TEXT(CJ7,"#,##0.00"),"-","△")&amp;"】"))</f>
        <v>【163.72】</v>
      </c>
      <c r="CK6" s="33">
        <f>IF(CK7="",NA(),CK7)</f>
        <v>70.569999999999993</v>
      </c>
      <c r="CL6" s="33">
        <f t="shared" ref="CL6:CT6" si="10">IF(CL7="",NA(),CL7)</f>
        <v>71.41</v>
      </c>
      <c r="CM6" s="33">
        <f t="shared" si="10"/>
        <v>71.430000000000007</v>
      </c>
      <c r="CN6" s="33">
        <f t="shared" si="10"/>
        <v>70.39</v>
      </c>
      <c r="CO6" s="33">
        <f t="shared" si="10"/>
        <v>70.88</v>
      </c>
      <c r="CP6" s="33">
        <f t="shared" si="10"/>
        <v>60.04</v>
      </c>
      <c r="CQ6" s="33">
        <f t="shared" si="10"/>
        <v>59.88</v>
      </c>
      <c r="CR6" s="33">
        <f t="shared" si="10"/>
        <v>59.68</v>
      </c>
      <c r="CS6" s="33">
        <f t="shared" si="10"/>
        <v>59.17</v>
      </c>
      <c r="CT6" s="33">
        <f t="shared" si="10"/>
        <v>59.34</v>
      </c>
      <c r="CU6" s="32" t="str">
        <f>IF(CU7="","",IF(CU7="-","【-】","【"&amp;SUBSTITUTE(TEXT(CU7,"#,##0.00"),"-","△")&amp;"】"))</f>
        <v>【59.76】</v>
      </c>
      <c r="CV6" s="33">
        <f>IF(CV7="",NA(),CV7)</f>
        <v>96.56</v>
      </c>
      <c r="CW6" s="33">
        <f t="shared" ref="CW6:DE6" si="11">IF(CW7="",NA(),CW7)</f>
        <v>96.79</v>
      </c>
      <c r="CX6" s="33">
        <f t="shared" si="11"/>
        <v>96.81</v>
      </c>
      <c r="CY6" s="33">
        <f t="shared" si="11"/>
        <v>96.53</v>
      </c>
      <c r="CZ6" s="33">
        <f t="shared" si="11"/>
        <v>96.8</v>
      </c>
      <c r="DA6" s="33">
        <f t="shared" si="11"/>
        <v>87.33</v>
      </c>
      <c r="DB6" s="33">
        <f t="shared" si="11"/>
        <v>87.65</v>
      </c>
      <c r="DC6" s="33">
        <f t="shared" si="11"/>
        <v>87.63</v>
      </c>
      <c r="DD6" s="33">
        <f t="shared" si="11"/>
        <v>87.6</v>
      </c>
      <c r="DE6" s="33">
        <f t="shared" si="11"/>
        <v>87.74</v>
      </c>
      <c r="DF6" s="32" t="str">
        <f>IF(DF7="","",IF(DF7="-","【-】","【"&amp;SUBSTITUTE(TEXT(DF7,"#,##0.00"),"-","△")&amp;"】"))</f>
        <v>【89.95】</v>
      </c>
      <c r="DG6" s="33">
        <f>IF(DG7="",NA(),DG7)</f>
        <v>39.75</v>
      </c>
      <c r="DH6" s="33">
        <f t="shared" ref="DH6:DP6" si="12">IF(DH7="",NA(),DH7)</f>
        <v>41.55</v>
      </c>
      <c r="DI6" s="33">
        <f t="shared" si="12"/>
        <v>43.5</v>
      </c>
      <c r="DJ6" s="33">
        <f t="shared" si="12"/>
        <v>44.97</v>
      </c>
      <c r="DK6" s="33">
        <f t="shared" si="12"/>
        <v>46.43</v>
      </c>
      <c r="DL6" s="33">
        <f t="shared" si="12"/>
        <v>37.71</v>
      </c>
      <c r="DM6" s="33">
        <f t="shared" si="12"/>
        <v>38.69</v>
      </c>
      <c r="DN6" s="33">
        <f t="shared" si="12"/>
        <v>39.65</v>
      </c>
      <c r="DO6" s="33">
        <f t="shared" si="12"/>
        <v>45.25</v>
      </c>
      <c r="DP6" s="33">
        <f t="shared" si="12"/>
        <v>46.27</v>
      </c>
      <c r="DQ6" s="32" t="str">
        <f>IF(DQ7="","",IF(DQ7="-","【-】","【"&amp;SUBSTITUTE(TEXT(DQ7,"#,##0.00"),"-","△")&amp;"】"))</f>
        <v>【47.18】</v>
      </c>
      <c r="DR6" s="33">
        <f>IF(DR7="",NA(),DR7)</f>
        <v>0.8</v>
      </c>
      <c r="DS6" s="33">
        <f t="shared" ref="DS6:EA6" si="13">IF(DS7="",NA(),DS7)</f>
        <v>2.71</v>
      </c>
      <c r="DT6" s="33">
        <f t="shared" si="13"/>
        <v>2.81</v>
      </c>
      <c r="DU6" s="33">
        <f t="shared" si="13"/>
        <v>4.72</v>
      </c>
      <c r="DV6" s="33">
        <f t="shared" si="13"/>
        <v>4.01</v>
      </c>
      <c r="DW6" s="33">
        <f t="shared" si="13"/>
        <v>7.67</v>
      </c>
      <c r="DX6" s="33">
        <f t="shared" si="13"/>
        <v>8.4</v>
      </c>
      <c r="DY6" s="33">
        <f t="shared" si="13"/>
        <v>9.7100000000000009</v>
      </c>
      <c r="DZ6" s="33">
        <f t="shared" si="13"/>
        <v>10.71</v>
      </c>
      <c r="EA6" s="33">
        <f t="shared" si="13"/>
        <v>10.93</v>
      </c>
      <c r="EB6" s="32" t="str">
        <f>IF(EB7="","",IF(EB7="-","【-】","【"&amp;SUBSTITUTE(TEXT(EB7,"#,##0.00"),"-","△")&amp;"】"))</f>
        <v>【13.18】</v>
      </c>
      <c r="EC6" s="33">
        <f>IF(EC7="",NA(),EC7)</f>
        <v>2.2400000000000002</v>
      </c>
      <c r="ED6" s="33">
        <f t="shared" ref="ED6:EL6" si="14">IF(ED7="",NA(),ED7)</f>
        <v>0.31</v>
      </c>
      <c r="EE6" s="33">
        <f t="shared" si="14"/>
        <v>1.03</v>
      </c>
      <c r="EF6" s="33">
        <f t="shared" si="14"/>
        <v>1.44</v>
      </c>
      <c r="EG6" s="33">
        <f t="shared" si="14"/>
        <v>3.13</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112291</v>
      </c>
      <c r="D7" s="35">
        <v>46</v>
      </c>
      <c r="E7" s="35">
        <v>1</v>
      </c>
      <c r="F7" s="35">
        <v>0</v>
      </c>
      <c r="G7" s="35">
        <v>1</v>
      </c>
      <c r="H7" s="35" t="s">
        <v>93</v>
      </c>
      <c r="I7" s="35" t="s">
        <v>94</v>
      </c>
      <c r="J7" s="35" t="s">
        <v>95</v>
      </c>
      <c r="K7" s="35" t="s">
        <v>96</v>
      </c>
      <c r="L7" s="35" t="s">
        <v>97</v>
      </c>
      <c r="M7" s="36" t="s">
        <v>98</v>
      </c>
      <c r="N7" s="36">
        <v>93.53</v>
      </c>
      <c r="O7" s="36">
        <v>100</v>
      </c>
      <c r="P7" s="36">
        <v>1797</v>
      </c>
      <c r="Q7" s="36">
        <v>80615</v>
      </c>
      <c r="R7" s="36">
        <v>11.04</v>
      </c>
      <c r="S7" s="36">
        <v>7302.08</v>
      </c>
      <c r="T7" s="36">
        <v>80544</v>
      </c>
      <c r="U7" s="36">
        <v>10.4</v>
      </c>
      <c r="V7" s="36">
        <v>7744.62</v>
      </c>
      <c r="W7" s="36">
        <v>95.85</v>
      </c>
      <c r="X7" s="36">
        <v>104.55</v>
      </c>
      <c r="Y7" s="36">
        <v>102.84</v>
      </c>
      <c r="Z7" s="36">
        <v>110.44</v>
      </c>
      <c r="AA7" s="36">
        <v>111.33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1180.01</v>
      </c>
      <c r="AT7" s="36">
        <v>1180.32</v>
      </c>
      <c r="AU7" s="36">
        <v>1315.18</v>
      </c>
      <c r="AV7" s="36">
        <v>970.38</v>
      </c>
      <c r="AW7" s="36">
        <v>534.71</v>
      </c>
      <c r="AX7" s="36">
        <v>695.41</v>
      </c>
      <c r="AY7" s="36">
        <v>701</v>
      </c>
      <c r="AZ7" s="36">
        <v>739.59</v>
      </c>
      <c r="BA7" s="36">
        <v>335.95</v>
      </c>
      <c r="BB7" s="36">
        <v>346.59</v>
      </c>
      <c r="BC7" s="36">
        <v>262.74</v>
      </c>
      <c r="BD7" s="36">
        <v>42.18</v>
      </c>
      <c r="BE7" s="36">
        <v>38.65</v>
      </c>
      <c r="BF7" s="36">
        <v>35.590000000000003</v>
      </c>
      <c r="BG7" s="36">
        <v>33.049999999999997</v>
      </c>
      <c r="BH7" s="36">
        <v>29.34</v>
      </c>
      <c r="BI7" s="36">
        <v>343.45</v>
      </c>
      <c r="BJ7" s="36">
        <v>330.99</v>
      </c>
      <c r="BK7" s="36">
        <v>324.08999999999997</v>
      </c>
      <c r="BL7" s="36">
        <v>319.82</v>
      </c>
      <c r="BM7" s="36">
        <v>312.02999999999997</v>
      </c>
      <c r="BN7" s="36">
        <v>276.38</v>
      </c>
      <c r="BO7" s="36">
        <v>82.75</v>
      </c>
      <c r="BP7" s="36">
        <v>88.39</v>
      </c>
      <c r="BQ7" s="36">
        <v>87.42</v>
      </c>
      <c r="BR7" s="36">
        <v>101.12</v>
      </c>
      <c r="BS7" s="36">
        <v>98.7</v>
      </c>
      <c r="BT7" s="36">
        <v>99.61</v>
      </c>
      <c r="BU7" s="36">
        <v>100.27</v>
      </c>
      <c r="BV7" s="36">
        <v>99.46</v>
      </c>
      <c r="BW7" s="36">
        <v>105.21</v>
      </c>
      <c r="BX7" s="36">
        <v>105.71</v>
      </c>
      <c r="BY7" s="36">
        <v>104.99</v>
      </c>
      <c r="BZ7" s="36">
        <v>136.22999999999999</v>
      </c>
      <c r="CA7" s="36">
        <v>127.99</v>
      </c>
      <c r="CB7" s="36">
        <v>129.5</v>
      </c>
      <c r="CC7" s="36">
        <v>111.9</v>
      </c>
      <c r="CD7" s="36">
        <v>114.68</v>
      </c>
      <c r="CE7" s="36">
        <v>169.59</v>
      </c>
      <c r="CF7" s="36">
        <v>169.62</v>
      </c>
      <c r="CG7" s="36">
        <v>171.78</v>
      </c>
      <c r="CH7" s="36">
        <v>162.59</v>
      </c>
      <c r="CI7" s="36">
        <v>162.15</v>
      </c>
      <c r="CJ7" s="36">
        <v>163.72</v>
      </c>
      <c r="CK7" s="36">
        <v>70.569999999999993</v>
      </c>
      <c r="CL7" s="36">
        <v>71.41</v>
      </c>
      <c r="CM7" s="36">
        <v>71.430000000000007</v>
      </c>
      <c r="CN7" s="36">
        <v>70.39</v>
      </c>
      <c r="CO7" s="36">
        <v>70.88</v>
      </c>
      <c r="CP7" s="36">
        <v>60.04</v>
      </c>
      <c r="CQ7" s="36">
        <v>59.88</v>
      </c>
      <c r="CR7" s="36">
        <v>59.68</v>
      </c>
      <c r="CS7" s="36">
        <v>59.17</v>
      </c>
      <c r="CT7" s="36">
        <v>59.34</v>
      </c>
      <c r="CU7" s="36">
        <v>59.76</v>
      </c>
      <c r="CV7" s="36">
        <v>96.56</v>
      </c>
      <c r="CW7" s="36">
        <v>96.79</v>
      </c>
      <c r="CX7" s="36">
        <v>96.81</v>
      </c>
      <c r="CY7" s="36">
        <v>96.53</v>
      </c>
      <c r="CZ7" s="36">
        <v>96.8</v>
      </c>
      <c r="DA7" s="36">
        <v>87.33</v>
      </c>
      <c r="DB7" s="36">
        <v>87.65</v>
      </c>
      <c r="DC7" s="36">
        <v>87.63</v>
      </c>
      <c r="DD7" s="36">
        <v>87.6</v>
      </c>
      <c r="DE7" s="36">
        <v>87.74</v>
      </c>
      <c r="DF7" s="36">
        <v>89.95</v>
      </c>
      <c r="DG7" s="36">
        <v>39.75</v>
      </c>
      <c r="DH7" s="36">
        <v>41.55</v>
      </c>
      <c r="DI7" s="36">
        <v>43.5</v>
      </c>
      <c r="DJ7" s="36">
        <v>44.97</v>
      </c>
      <c r="DK7" s="36">
        <v>46.43</v>
      </c>
      <c r="DL7" s="36">
        <v>37.71</v>
      </c>
      <c r="DM7" s="36">
        <v>38.69</v>
      </c>
      <c r="DN7" s="36">
        <v>39.65</v>
      </c>
      <c r="DO7" s="36">
        <v>45.25</v>
      </c>
      <c r="DP7" s="36">
        <v>46.27</v>
      </c>
      <c r="DQ7" s="36">
        <v>47.18</v>
      </c>
      <c r="DR7" s="36">
        <v>0.8</v>
      </c>
      <c r="DS7" s="36">
        <v>2.71</v>
      </c>
      <c r="DT7" s="36">
        <v>2.81</v>
      </c>
      <c r="DU7" s="36">
        <v>4.72</v>
      </c>
      <c r="DV7" s="36">
        <v>4.01</v>
      </c>
      <c r="DW7" s="36">
        <v>7.67</v>
      </c>
      <c r="DX7" s="36">
        <v>8.4</v>
      </c>
      <c r="DY7" s="36">
        <v>9.7100000000000009</v>
      </c>
      <c r="DZ7" s="36">
        <v>10.71</v>
      </c>
      <c r="EA7" s="36">
        <v>10.93</v>
      </c>
      <c r="EB7" s="36">
        <v>13.18</v>
      </c>
      <c r="EC7" s="36">
        <v>2.2400000000000002</v>
      </c>
      <c r="ED7" s="36">
        <v>0.31</v>
      </c>
      <c r="EE7" s="36">
        <v>1.03</v>
      </c>
      <c r="EF7" s="36">
        <v>1.44</v>
      </c>
      <c r="EG7" s="36">
        <v>3.13</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矢萩　美和</cp:lastModifiedBy>
  <dcterms:created xsi:type="dcterms:W3CDTF">2017-02-01T08:37:53Z</dcterms:created>
  <dcterms:modified xsi:type="dcterms:W3CDTF">2017-02-16T01:52:04Z</dcterms:modified>
  <cp:category/>
</cp:coreProperties>
</file>