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Ynn27/hl1JSLAQ2p9Y5MCq+kK6WYd5IzcYydBPYPQJkccaNtnh7nSyFnVPzlB2DUQ9g2mVvsooPffon5OwyxA==" workbookSaltValue="8MX7k4sd3YMycB+p3/zh0w=="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<sst xmlns:r="http://schemas.openxmlformats.org/officeDocument/2006/relationships" xmlns="http://schemas.openxmlformats.org/spreadsheetml/2006/main" count="112" uniqueCount="112">
  <si>
    <t>"H"yy</t>
  </si>
  <si>
    <t>経営比較分析表（令和3年度決算）</t>
    <rPh sb="8" eb="10">
      <t>レイワ</t>
    </rPh>
    <rPh sb="12" eb="13">
      <t>ド</t>
    </rPh>
    <phoneticPr fontId="3"/>
  </si>
  <si>
    <t>事業名</t>
  </si>
  <si>
    <t>業務名</t>
    <rPh sb="2" eb="3">
      <t>メイ</t>
    </rPh>
    <phoneticPr fontId="3"/>
  </si>
  <si>
    <t>全国平均</t>
    <rPh sb="0" eb="2">
      <t>ゼンコク</t>
    </rPh>
    <rPh sb="2" eb="4">
      <t>ヘイキン</t>
    </rPh>
    <phoneticPr fontId="3"/>
  </si>
  <si>
    <r>
      <t>給水人口密度(人/km</t>
    </r>
    <r>
      <rPr>
        <b/>
        <vertAlign val="superscript"/>
        <sz val="11"/>
        <color theme="1"/>
        <rFont val="ＭＳ ゴシック"/>
      </rPr>
      <t>2</t>
    </r>
    <r>
      <rPr>
        <b/>
        <sz val="11"/>
        <color theme="1"/>
        <rFont val="ＭＳ ゴシック"/>
      </rPr>
      <t>)</t>
    </r>
    <rPh sb="0" eb="2">
      <t>キュウスイ</t>
    </rPh>
    <phoneticPr fontId="3"/>
  </si>
  <si>
    <t>当市は現状において健全な経営状況を維持しているといえる。しかし、経営収支比率や料金回収率が減少傾向を示していることから、経営状況の見通しは厳しいものといえる。
さらに、有形固定資産減価償却率及び管路経年化率から施設や設備などの資産の経年化・老朽化が進行していることがわかるため、今後はそれらに対する更新投資の増加が必要になると考えられる。
令和元年度に策定した水道事業経営戦略について、新型コロナウイルス感染症の影響など社会環境の変化に対応するため、見直しの必要性も視野に入れ、健全経営の継続のために適切な料金水準を検討し、計画的に事業を推進し、経営基盤の強化を図っていく方針である。</t>
    <rPh sb="45" eb="47">
      <t>ゲンショウ</t>
    </rPh>
    <phoneticPr fontId="3"/>
  </si>
  <si>
    <t>類似団体区分</t>
    <rPh sb="4" eb="6">
      <t>クブン</t>
    </rPh>
    <phoneticPr fontId="3"/>
  </si>
  <si>
    <t>現在給水人口(人)</t>
  </si>
  <si>
    <t>業種名</t>
    <rPh sb="2" eb="3">
      <t>メイ</t>
    </rPh>
    <phoneticPr fontId="3"/>
  </si>
  <si>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</si>
  <si>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</si>
  <si>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3"/>
  </si>
  <si>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</si>
  <si>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</si>
  <si>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3"/>
  </si>
  <si>
    <t>管理者の情報</t>
    <rPh sb="0" eb="3">
      <t>カンリシャ</t>
    </rPh>
    <rPh sb="4" eb="6">
      <t>ジョウホウ</t>
    </rPh>
    <phoneticPr fontId="3"/>
  </si>
  <si>
    <t>人口（人）</t>
    <rPh sb="0" eb="2">
      <t>ジンコウ</t>
    </rPh>
    <rPh sb="3" eb="4">
      <t>ヒト</t>
    </rPh>
    <phoneticPr fontId="3"/>
  </si>
  <si>
    <t>①経常収支比率(％)</t>
  </si>
  <si>
    <t>【】</t>
  </si>
  <si>
    <t>グラフ凡例</t>
    <rPh sb="3" eb="5">
      <t>ハンレイ</t>
    </rPh>
    <phoneticPr fontId="3"/>
  </si>
  <si>
    <t>■</t>
  </si>
  <si>
    <t>当該団体値（当該値）</t>
    <rPh sb="2" eb="4">
      <t>ダンタイ</t>
    </rPh>
    <phoneticPr fontId="3"/>
  </si>
  <si>
    <t>資金不足比率(％)</t>
  </si>
  <si>
    <t>業務CD</t>
    <rPh sb="0" eb="2">
      <t>ギョウム</t>
    </rPh>
    <phoneticPr fontId="3"/>
  </si>
  <si>
    <t>類似団体</t>
    <rPh sb="0" eb="2">
      <t>ルイジ</t>
    </rPh>
    <rPh sb="2" eb="4">
      <t>ダンタイ</t>
    </rPh>
    <phoneticPr fontId="3"/>
  </si>
  <si>
    <t>令和3年度全国平均</t>
    <rPh sb="0" eb="2">
      <t>レイワ</t>
    </rPh>
    <rPh sb="3" eb="5">
      <t>ネンド</t>
    </rPh>
    <phoneticPr fontId="3"/>
  </si>
  <si>
    <t>自己資本構成比率(％)</t>
  </si>
  <si>
    <t>普及率(％)</t>
  </si>
  <si>
    <t>②管路経年化率(％)</t>
    <rPh sb="1" eb="3">
      <t>カンロ</t>
    </rPh>
    <rPh sb="3" eb="6">
      <t>ケイネンカ</t>
    </rPh>
    <rPh sb="6" eb="7">
      <t>リツ</t>
    </rPh>
    <phoneticPr fontId="3"/>
  </si>
  <si>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</si>
  <si>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3"/>
  </si>
  <si>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</si>
  <si>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</si>
  <si>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</si>
  <si>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3"/>
  </si>
  <si>
    <t>－</t>
  </si>
  <si>
    <t>①有形固定資産減価償却率(％)</t>
    <rPh sb="1" eb="3">
      <t>ユウケイ</t>
    </rPh>
    <rPh sb="3" eb="5">
      <t>コテイ</t>
    </rPh>
    <rPh sb="5" eb="7">
      <t>シサン</t>
    </rPh>
    <rPh sb="7" eb="9">
      <t>ゲンカ</t>
    </rPh>
    <rPh sb="9" eb="11">
      <t>ショウキャク</t>
    </rPh>
    <rPh sb="11" eb="12">
      <t>リツ</t>
    </rPh>
    <phoneticPr fontId="3"/>
  </si>
  <si>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</si>
  <si>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</si>
  <si>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3"/>
  </si>
  <si>
    <t>1②</t>
  </si>
  <si>
    <t>2. 老朽化の状況について</t>
  </si>
  <si>
    <t>団体CD</t>
    <rPh sb="0" eb="2">
      <t>ダンタイ</t>
    </rPh>
    <phoneticPr fontId="3"/>
  </si>
  <si>
    <t>2. 老朽化の状況</t>
  </si>
  <si>
    <t>全体総括</t>
    <rPh sb="0" eb="2">
      <t>ゼンタイ</t>
    </rPh>
    <rPh sb="2" eb="4">
      <t>ソウカツ</t>
    </rPh>
    <phoneticPr fontId="3"/>
  </si>
  <si>
    <t>1①</t>
  </si>
  <si>
    <t>2②</t>
  </si>
  <si>
    <t>1③</t>
  </si>
  <si>
    <t>1④</t>
  </si>
  <si>
    <t>①類似団体及び全国平均値を下回る水準であるが、100％を超えていることから、収益で費用を賄えており、当市の経営状況は健全であるといえる。ただし、全体的には収益が減少してきているため少しずつ厳しい見通しになっている。
②0.00%であり、欠損金は発生していない。当市の経営状況は健全であるといえる。
③100％を大幅に超えていることから、短期債務に対する十分な支払能力を有しているといえる。ただし、直近の動向は減少傾向であるため、適正な水準の確保が重要となる。
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いるため、給水費用を給水収益で賄えておらず、それ以外の収入で賄っていることを示している。減少傾向が続いているため、水道事業の持続と基盤強化を見据えた、適正な料金水準を検討する必要がある。
⑥類似団体及び全国平均値を下回り、他団体に比べて有収水量1m3あたりの費用が低いものといえる。
⑦類似団体及び全国平均値を上回り、効率的に施設を利用できている状況である。
⑧類似団体及び全国平均値を上回り、高水準にあるといえる。この水準を維持していくことが重要である。</t>
    <rPh sb="72" eb="75">
      <t>ゼンタイテキ</t>
    </rPh>
    <rPh sb="77" eb="79">
      <t>シュウエキ</t>
    </rPh>
    <phoneticPr fontId="3"/>
  </si>
  <si>
    <t>事業CD</t>
    <rPh sb="0" eb="2">
      <t>ジギョウ</t>
    </rPh>
    <phoneticPr fontId="3"/>
  </si>
  <si>
    <t>1⑤</t>
  </si>
  <si>
    <t>1⑦</t>
  </si>
  <si>
    <t>1⑧</t>
  </si>
  <si>
    <t>2①</t>
  </si>
  <si>
    <t>水道事業(法適用)</t>
    <rPh sb="0" eb="2">
      <t>スイドウ</t>
    </rPh>
    <rPh sb="2" eb="4">
      <t>ジギョウ</t>
    </rPh>
    <rPh sb="5" eb="6">
      <t>ホウ</t>
    </rPh>
    <rPh sb="6" eb="8">
      <t>テキヨウ</t>
    </rPh>
    <phoneticPr fontId="3"/>
  </si>
  <si>
    <t>項番</t>
    <rPh sb="0" eb="2">
      <t>コウバン</t>
    </rPh>
    <phoneticPr fontId="3"/>
  </si>
  <si>
    <t>中項目</t>
    <rPh sb="0" eb="1">
      <t>チュウ</t>
    </rPh>
    <rPh sb="1" eb="3">
      <t>コウモク</t>
    </rPh>
    <phoneticPr fontId="3"/>
  </si>
  <si>
    <t>大項目</t>
    <rPh sb="0" eb="3">
      <t>ダイコウモク</t>
    </rPh>
    <phoneticPr fontId="3"/>
  </si>
  <si>
    <t>年度</t>
    <rPh sb="0" eb="2">
      <t>ネンド</t>
    </rPh>
    <phoneticPr fontId="3"/>
  </si>
  <si>
    <t>施設CD</t>
    <rPh sb="0" eb="2">
      <t>シセツ</t>
    </rPh>
    <phoneticPr fontId="3"/>
  </si>
  <si>
    <t>1. 経営の健全性・効率性</t>
    <rPh sb="3" eb="5">
      <t>ケイエイ</t>
    </rPh>
    <rPh sb="6" eb="9">
      <t>ケンゼンセイ</t>
    </rPh>
    <rPh sb="10" eb="12">
      <t>コウリツ</t>
    </rPh>
    <rPh sb="12" eb="13">
      <t>セイ</t>
    </rPh>
    <phoneticPr fontId="3"/>
  </si>
  <si>
    <t>③流動比率(％)</t>
    <rPh sb="1" eb="3">
      <t>リュウドウ</t>
    </rPh>
    <rPh sb="3" eb="5">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</si>
  <si>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</si>
  <si>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</si>
  <si>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</si>
  <si>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</si>
  <si>
    <t>都道府県名</t>
    <rPh sb="0" eb="4">
      <t>トドウフケン</t>
    </rPh>
    <rPh sb="4" eb="5">
      <t>メイ</t>
    </rPh>
    <phoneticPr fontId="3"/>
  </si>
  <si>
    <t>③管路更新率(％)</t>
    <rPh sb="1" eb="3">
      <t>カンロ</t>
    </rPh>
    <rPh sb="3" eb="5">
      <t>コウシン</t>
    </rPh>
    <rPh sb="5" eb="6">
      <t>リツ</t>
    </rPh>
    <phoneticPr fontId="3"/>
  </si>
  <si>
    <t>小項目</t>
    <rPh sb="0" eb="3">
      <t>ショウコウモク</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</si>
  <si>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</si>
  <si>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</si>
  <si>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②類似団体及び全国平均値を大幅に下回っており、現状では管路の老朽化が進んでいないといえる。しかし、増加傾向にあることから、注視していく必要がある。
③類似団体及び全国平均値を上回っている。しかし、当該数値の更新ペースだと、すべての管路を更新するには100年以上かかることになり、将来的な管路の老朽化に対応するのは難しい状況である。</t>
  </si>
  <si>
    <t>事業名称</t>
    <rPh sb="0" eb="2">
      <t>ジギョウ</t>
    </rPh>
    <rPh sb="2" eb="4">
      <t>メイショウ</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</si>
  <si>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</si>
  <si>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</si>
  <si>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</si>
  <si>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</si>
  <si>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</si>
  <si>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</si>
  <si>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</si>
  <si>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</si>
  <si>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</si>
  <si>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</si>
  <si>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</si>
  <si>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</si>
  <si>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</si>
  <si>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</si>
  <si>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</si>
  <si>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</si>
  <si>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</si>
  <si>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</si>
  <si>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</si>
  <si>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</si>
  <si>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</si>
  <si>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</si>
  <si>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埼玉県　和光市</t>
  </si>
  <si>
    <t>A4</t>
  </si>
  <si>
    <t>法適用</t>
  </si>
  <si>
    <t>水道事業</t>
  </si>
  <si>
    <t>末端給水事業</t>
  </si>
  <si>
    <t>非設置</t>
  </si>
  <si>
    <t>←年数補正</t>
    <rPh sb="1" eb="3">
      <t>ネンスウ</t>
    </rPh>
    <rPh sb="3" eb="5">
      <t>ホセイ</t>
    </rPh>
    <phoneticPr fontId="3"/>
  </si>
  <si>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</si>
  <si>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</si>
  <si>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</si>
  <si>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</si>
  <si>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</si>
  <si>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</si>
  <si>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←日数補正</t>
    <rPh sb="1" eb="3">
      <t>ニッスウ</t>
    </rPh>
    <rPh sb="3" eb="5">
      <t>ホセイ</t>
    </rPh>
    <phoneticPr fontId="3"/>
  </si>
  <si>
    <t>←書式設定</t>
    <rPh sb="1" eb="3">
      <t>ショシキ</t>
    </rPh>
    <rPh sb="3" eb="5">
      <t>セッテイ</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</si>
</sst>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ont>
    <font>
      <sz val="10"/>
      <color theme="1"/>
      <name val="Arial"/>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38" fontId="2" fillId="0" borderId="0" applyFont="0" applyFill="0" applyBorder="0" applyProtection="0"/>
  </cellStyleXfs>
  <cellXfs count="89">
    <xf numFmtId="0" fontId="0" fillId="0" borderId="0" xfId="0">
      <alignment vertical="center"/>
    </xf>
    <xf numFmtId="0" fontId="4" fillId="0" borderId="0" xfId="5" applyFont="1" applyAlignment="1">
      <alignment vertical="center"/>
    </xf>
    <xf numFmtId="0" fontId="5" fillId="0" borderId="0" xfId="5" applyFont="1" applyAlignment="1">
      <alignment vertical="center"/>
    </xf>
    <xf numFmtId="0" fontId="6" fillId="0" borderId="0" xfId="5" applyFont="1" applyAlignment="1">
      <alignment horizontal="center" vertical="center"/>
    </xf>
    <xf numFmtId="49" fontId="4" fillId="0" borderId="1" xfId="5" applyNumberFormat="1" applyFont="1" applyBorder="1" applyAlignment="1" applyProtection="1">
      <alignment horizontal="left" vertical="center"/>
      <protection hidden="1"/>
    </xf>
    <xf numFmtId="0" fontId="4" fillId="2" borderId="2" xfId="5" applyFont="1" applyFill="1" applyBorder="1" applyAlignment="1">
      <alignment horizontal="center" vertical="center" shrinkToFit="1"/>
    </xf>
    <xf numFmtId="0" fontId="5" fillId="0" borderId="2" xfId="5" applyFont="1" applyBorder="1" applyAlignment="1" applyProtection="1">
      <alignment horizontal="center" vertical="center" shrinkToFit="1"/>
      <protection hidden="1"/>
    </xf>
    <xf numFmtId="176" fontId="5" fillId="0" borderId="2" xfId="5" applyNumberFormat="1" applyFont="1" applyBorder="1" applyAlignment="1" applyProtection="1">
      <alignment horizontal="center" vertical="center" shrinkToFit="1"/>
      <protection hidden="1"/>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5" fillId="0" borderId="4" xfId="5" applyFont="1" applyBorder="1" applyAlignment="1">
      <alignment vertical="center"/>
    </xf>
    <xf numFmtId="0" fontId="5" fillId="0" borderId="5" xfId="5" applyFont="1" applyBorder="1" applyAlignment="1">
      <alignment vertical="center"/>
    </xf>
    <xf numFmtId="0" fontId="8" fillId="0" borderId="0" xfId="5" applyFont="1" applyAlignment="1" applyProtection="1">
      <alignment vertical="center"/>
      <protection hidden="1"/>
    </xf>
    <xf numFmtId="0" fontId="4" fillId="2" borderId="6" xfId="5" applyFont="1" applyFill="1" applyBorder="1" applyAlignment="1">
      <alignment horizontal="center" vertical="center" shrinkToFit="1"/>
    </xf>
    <xf numFmtId="0" fontId="5" fillId="0" borderId="6" xfId="5" applyFont="1" applyBorder="1" applyAlignment="1" applyProtection="1">
      <alignment horizontal="center" vertical="center" shrinkToFit="1"/>
      <protection hidden="1"/>
    </xf>
    <xf numFmtId="176" fontId="5" fillId="0" borderId="6" xfId="5" applyNumberFormat="1" applyFont="1" applyBorder="1" applyAlignment="1" applyProtection="1">
      <alignment horizontal="center" vertical="center" shrinkToFit="1"/>
      <protection hidden="1"/>
    </xf>
    <xf numFmtId="0" fontId="7" fillId="0" borderId="7" xfId="5" applyFont="1" applyBorder="1" applyAlignment="1">
      <alignment horizontal="center" vertical="center"/>
    </xf>
    <xf numFmtId="0" fontId="7" fillId="0" borderId="0" xfId="5" applyFont="1" applyAlignment="1">
      <alignment horizontal="center" vertical="center"/>
    </xf>
    <xf numFmtId="0" fontId="9" fillId="0" borderId="0" xfId="5" applyFont="1" applyAlignment="1">
      <alignment horizontal="center" vertical="center"/>
    </xf>
    <xf numFmtId="0" fontId="5" fillId="0" borderId="1" xfId="5" applyFont="1" applyBorder="1" applyAlignment="1">
      <alignment vertical="center"/>
    </xf>
    <xf numFmtId="0" fontId="4" fillId="0" borderId="0" xfId="5" applyFont="1" applyAlignment="1">
      <alignment horizontal="center" vertical="center"/>
    </xf>
    <xf numFmtId="0" fontId="10" fillId="0" borderId="0" xfId="5" applyFont="1" applyAlignment="1">
      <alignment vertical="center"/>
    </xf>
    <xf numFmtId="0" fontId="4" fillId="2" borderId="8" xfId="5" applyFont="1" applyFill="1" applyBorder="1" applyAlignment="1">
      <alignment horizontal="center" vertical="center" shrinkToFit="1"/>
    </xf>
    <xf numFmtId="0" fontId="5" fillId="0" borderId="8" xfId="5" applyFont="1" applyBorder="1" applyAlignment="1" applyProtection="1">
      <alignment horizontal="center" vertical="center" shrinkToFit="1"/>
      <protection hidden="1"/>
    </xf>
    <xf numFmtId="176" fontId="5" fillId="0" borderId="8" xfId="5" applyNumberFormat="1" applyFont="1" applyBorder="1" applyAlignment="1" applyProtection="1">
      <alignment horizontal="center" vertical="center" shrinkToFit="1"/>
      <protection hidden="1"/>
    </xf>
    <xf numFmtId="0" fontId="4" fillId="2" borderId="9" xfId="5" applyFont="1" applyFill="1" applyBorder="1" applyAlignment="1">
      <alignment horizontal="center" vertical="center" shrinkToFit="1"/>
    </xf>
    <xf numFmtId="0" fontId="5" fillId="0" borderId="9" xfId="5" applyFont="1" applyBorder="1" applyAlignment="1" applyProtection="1">
      <alignment horizontal="center" vertical="center" shrinkToFit="1"/>
      <protection hidden="1"/>
    </xf>
    <xf numFmtId="176" fontId="5" fillId="0" borderId="9" xfId="5" applyNumberFormat="1" applyFont="1" applyBorder="1" applyAlignment="1" applyProtection="1">
      <alignment horizontal="center" vertical="center" shrinkToFit="1"/>
      <protection hidden="1"/>
    </xf>
    <xf numFmtId="0" fontId="11" fillId="0" borderId="0" xfId="5" applyFont="1" applyAlignment="1">
      <alignment vertical="center"/>
    </xf>
    <xf numFmtId="177" fontId="5" fillId="0" borderId="9" xfId="5" applyNumberFormat="1" applyFont="1" applyBorder="1" applyAlignment="1" applyProtection="1">
      <alignment horizontal="center" vertical="center" shrinkToFit="1"/>
      <protection hidden="1"/>
    </xf>
    <xf numFmtId="49" fontId="4" fillId="0" borderId="0" xfId="5" applyNumberFormat="1" applyFont="1" applyAlignment="1" applyProtection="1">
      <alignment horizontal="left" vertical="center"/>
      <protection hidden="1"/>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5" fillId="0" borderId="11" xfId="5" applyFont="1" applyBorder="1" applyAlignment="1">
      <alignment vertical="center"/>
    </xf>
    <xf numFmtId="0" fontId="5" fillId="0" borderId="12" xfId="5" applyFont="1" applyBorder="1" applyAlignment="1">
      <alignment vertical="center"/>
    </xf>
    <xf numFmtId="0" fontId="7" fillId="0" borderId="3" xfId="5" applyFont="1" applyBorder="1" applyAlignment="1">
      <alignment horizontal="left" vertical="center"/>
    </xf>
    <xf numFmtId="0" fontId="12" fillId="0" borderId="4" xfId="5" applyFont="1" applyBorder="1" applyAlignment="1">
      <alignment horizontal="center" vertical="center"/>
    </xf>
    <xf numFmtId="0" fontId="13" fillId="0" borderId="4" xfId="5" applyFont="1" applyBorder="1" applyAlignment="1">
      <alignment horizontal="center" vertical="center"/>
    </xf>
    <xf numFmtId="0" fontId="4" fillId="0" borderId="5" xfId="5" applyFont="1" applyBorder="1" applyAlignment="1">
      <alignment horizontal="center" vertical="center"/>
    </xf>
    <xf numFmtId="0" fontId="7" fillId="0" borderId="1" xfId="5" applyFont="1" applyBorder="1" applyAlignment="1">
      <alignment horizontal="left"/>
    </xf>
    <xf numFmtId="0" fontId="7" fillId="0" borderId="0" xfId="5" applyFont="1" applyAlignment="1">
      <alignment horizontal="left"/>
    </xf>
    <xf numFmtId="0" fontId="14" fillId="0" borderId="3" xfId="5" applyFont="1" applyBorder="1" applyAlignment="1">
      <alignment horizontal="left" vertical="center"/>
    </xf>
    <xf numFmtId="0" fontId="14" fillId="0" borderId="4" xfId="5" applyFont="1" applyBorder="1" applyAlignment="1">
      <alignment horizontal="left" vertical="center"/>
    </xf>
    <xf numFmtId="0" fontId="5" fillId="0" borderId="4" xfId="5" applyFont="1" applyBorder="1" applyAlignment="1" applyProtection="1">
      <alignment horizontal="left" vertical="top" wrapText="1"/>
      <protection locked="0"/>
    </xf>
    <xf numFmtId="0" fontId="5" fillId="0" borderId="5" xfId="5" applyFont="1" applyBorder="1" applyAlignment="1" applyProtection="1">
      <alignment horizontal="left" vertical="top" wrapText="1"/>
      <protection locked="0"/>
    </xf>
    <xf numFmtId="0" fontId="7" fillId="0" borderId="7" xfId="5" applyFont="1" applyBorder="1" applyAlignment="1">
      <alignment horizontal="left" vertical="center"/>
    </xf>
    <xf numFmtId="0" fontId="12" fillId="0" borderId="0" xfId="5" applyFont="1" applyAlignment="1">
      <alignment horizontal="center" vertical="center"/>
    </xf>
    <xf numFmtId="0" fontId="13" fillId="0" borderId="0" xfId="5" applyFont="1" applyAlignment="1">
      <alignment horizontal="center" vertical="center"/>
    </xf>
    <xf numFmtId="0" fontId="4" fillId="0" borderId="1" xfId="5" applyFont="1" applyBorder="1" applyAlignment="1">
      <alignment horizontal="center" vertical="center"/>
    </xf>
    <xf numFmtId="0" fontId="14" fillId="0" borderId="7" xfId="5" applyFont="1" applyBorder="1" applyAlignment="1">
      <alignment horizontal="left" vertical="center"/>
    </xf>
    <xf numFmtId="0" fontId="14" fillId="0" borderId="0" xfId="5" applyFont="1" applyAlignment="1">
      <alignment horizontal="left" vertical="center"/>
    </xf>
    <xf numFmtId="0" fontId="5" fillId="0" borderId="0" xfId="5" applyFont="1" applyAlignment="1" applyProtection="1">
      <alignment horizontal="left" vertical="top" wrapText="1"/>
      <protection locked="0"/>
    </xf>
    <xf numFmtId="0" fontId="5" fillId="0" borderId="1" xfId="5" applyFont="1" applyBorder="1" applyAlignment="1" applyProtection="1">
      <alignment horizontal="left" vertical="top" wrapText="1"/>
      <protection locked="0"/>
    </xf>
    <xf numFmtId="0" fontId="12" fillId="0" borderId="0" xfId="5" applyFont="1" applyAlignment="1">
      <alignment horizontal="left" vertical="center"/>
    </xf>
    <xf numFmtId="0" fontId="13" fillId="0" borderId="0" xfId="5" applyFont="1" applyAlignment="1">
      <alignment horizontal="left" vertical="center"/>
    </xf>
    <xf numFmtId="0" fontId="4" fillId="0" borderId="1" xfId="5" applyFont="1" applyBorder="1" applyAlignment="1">
      <alignment horizontal="left" vertical="center"/>
    </xf>
    <xf numFmtId="0" fontId="7" fillId="0" borderId="10" xfId="5" applyFont="1" applyBorder="1" applyAlignment="1">
      <alignment horizontal="left" vertical="center"/>
    </xf>
    <xf numFmtId="0" fontId="12" fillId="0" borderId="11" xfId="5" applyFont="1" applyBorder="1" applyAlignment="1">
      <alignment horizontal="left" vertical="center"/>
    </xf>
    <xf numFmtId="0" fontId="13" fillId="0" borderId="11" xfId="5" applyFont="1" applyBorder="1" applyAlignment="1">
      <alignment horizontal="left" vertical="center"/>
    </xf>
    <xf numFmtId="0" fontId="4" fillId="0" borderId="12" xfId="5" applyFont="1" applyBorder="1" applyAlignment="1">
      <alignment horizontal="left" vertical="center"/>
    </xf>
    <xf numFmtId="0" fontId="14" fillId="0" borderId="10" xfId="5" applyFont="1" applyBorder="1" applyAlignment="1">
      <alignment horizontal="left" vertical="center"/>
    </xf>
    <xf numFmtId="0" fontId="14" fillId="0" borderId="11" xfId="5" applyFont="1" applyBorder="1" applyAlignment="1">
      <alignment horizontal="left" vertical="center"/>
    </xf>
    <xf numFmtId="0" fontId="5" fillId="0" borderId="11" xfId="5" applyFont="1" applyBorder="1" applyAlignment="1" applyProtection="1">
      <alignment horizontal="left" vertical="top" wrapText="1"/>
      <protection locked="0"/>
    </xf>
    <xf numFmtId="0" fontId="5" fillId="0" borderId="12" xfId="5" applyFont="1" applyBorder="1" applyAlignment="1" applyProtection="1">
      <alignment horizontal="left" vertical="top" wrapText="1"/>
      <protection locked="0"/>
    </xf>
    <xf numFmtId="49" fontId="0" fillId="0" borderId="0" xfId="5" applyNumberFormat="1" applyFont="1" applyAlignment="1">
      <alignment vertical="center" shrinkToFit="1"/>
    </xf>
    <xf numFmtId="0" fontId="2" fillId="3" borderId="9" xfId="5" applyFont="1" applyFill="1" applyBorder="1" applyAlignment="1">
      <alignment vertical="center"/>
    </xf>
    <xf numFmtId="0" fontId="2" fillId="4" borderId="9" xfId="5" applyFont="1" applyFill="1" applyBorder="1" applyAlignment="1">
      <alignment vertical="center"/>
    </xf>
    <xf numFmtId="0" fontId="2" fillId="3" borderId="13" xfId="5" applyFont="1" applyFill="1" applyBorder="1" applyAlignment="1">
      <alignment vertical="center"/>
    </xf>
    <xf numFmtId="0" fontId="2" fillId="3" borderId="14" xfId="5" applyFont="1" applyFill="1" applyBorder="1" applyAlignment="1">
      <alignment vertical="center"/>
    </xf>
    <xf numFmtId="0" fontId="2" fillId="3" borderId="15" xfId="5" applyFont="1" applyFill="1" applyBorder="1" applyAlignment="1">
      <alignment vertical="center"/>
    </xf>
    <xf numFmtId="0" fontId="2" fillId="5" borderId="9" xfId="5" applyFont="1" applyFill="1" applyBorder="1" applyAlignment="1">
      <alignment vertical="center" shrinkToFit="1"/>
    </xf>
    <xf numFmtId="0" fontId="2" fillId="0" borderId="9" xfId="5" applyFont="1" applyBorder="1" applyAlignment="1">
      <alignment vertical="center" shrinkToFit="1"/>
    </xf>
    <xf numFmtId="178" fontId="2" fillId="0" borderId="9" xfId="5" applyNumberFormat="1" applyFont="1" applyBorder="1" applyAlignment="1">
      <alignment vertical="center"/>
    </xf>
    <xf numFmtId="179" fontId="2" fillId="0" borderId="9" xfId="5" applyNumberFormat="1" applyFont="1" applyBorder="1" applyAlignment="1">
      <alignment vertical="center"/>
    </xf>
    <xf numFmtId="0" fontId="8" fillId="0" borderId="0" xfId="5" applyFont="1" applyAlignment="1">
      <alignment vertical="center"/>
    </xf>
    <xf numFmtId="0" fontId="2" fillId="3" borderId="3" xfId="5" applyFont="1" applyFill="1" applyBorder="1" applyAlignment="1">
      <alignment horizontal="center" vertical="center"/>
    </xf>
    <xf numFmtId="0" fontId="2" fillId="3" borderId="5" xfId="5" applyFont="1" applyFill="1" applyBorder="1" applyAlignment="1">
      <alignment horizontal="center" vertical="center"/>
    </xf>
    <xf numFmtId="0" fontId="2" fillId="3" borderId="9" xfId="5" applyFont="1" applyFill="1" applyBorder="1" applyAlignment="1">
      <alignment vertical="center" shrinkToFit="1"/>
    </xf>
    <xf numFmtId="0" fontId="2" fillId="3" borderId="7" xfId="5" applyFont="1" applyFill="1" applyBorder="1" applyAlignment="1">
      <alignment horizontal="center" vertical="center"/>
    </xf>
    <xf numFmtId="0" fontId="2" fillId="3" borderId="1" xfId="5" applyFont="1" applyFill="1" applyBorder="1" applyAlignment="1">
      <alignment horizontal="center" vertical="center"/>
    </xf>
    <xf numFmtId="176" fontId="2" fillId="5" borderId="9" xfId="7" applyNumberFormat="1" applyFont="1" applyFill="1" applyBorder="1" applyAlignment="1">
      <alignment vertical="center" shrinkToFit="1"/>
    </xf>
    <xf numFmtId="176" fontId="2" fillId="0" borderId="9" xfId="7" applyNumberFormat="1" applyFont="1" applyBorder="1" applyAlignment="1">
      <alignment vertical="center" shrinkToFit="1"/>
    </xf>
    <xf numFmtId="0" fontId="2" fillId="3" borderId="10" xfId="5" applyFont="1" applyFill="1" applyBorder="1" applyAlignment="1">
      <alignment horizontal="center" vertical="center"/>
    </xf>
    <xf numFmtId="0" fontId="2" fillId="3" borderId="12" xfId="5" applyFont="1" applyFill="1" applyBorder="1" applyAlignment="1">
      <alignment horizontal="center" vertical="center"/>
    </xf>
    <xf numFmtId="0" fontId="2" fillId="3" borderId="9" xfId="5" applyFont="1" applyFill="1" applyBorder="1" applyAlignment="1">
      <alignment horizontal="center" vertical="center" wrapText="1"/>
    </xf>
    <xf numFmtId="0" fontId="2" fillId="3" borderId="9" xfId="5" applyFont="1" applyFill="1" applyBorder="1" applyAlignment="1">
      <alignment horizontal="center" vertical="center"/>
    </xf>
    <xf numFmtId="180" fontId="2" fillId="5" borderId="9" xfId="7" applyNumberFormat="1" applyFont="1" applyFill="1" applyBorder="1" applyAlignment="1">
      <alignment vertical="center" shrinkToFit="1"/>
    </xf>
    <xf numFmtId="40" fontId="0" fillId="0" borderId="0" xfId="5" applyNumberFormat="1" applyFont="1" applyAlignment="1">
      <alignment vertical="center"/>
    </xf>
    <xf numFmtId="181" fontId="2" fillId="0" borderId="0" xfId="7" applyNumberFormat="1" applyFont="1" applyBorder="1" applyAlignment="1">
      <alignment vertical="center" shrinkToFit="1"/>
    </xf>
  </cellXfs>
  <cellStyles count="8">
    <cellStyle name="Comma" xfId="1"/>
    <cellStyle name="Comma [0]" xfId="2"/>
    <cellStyle name="Currency" xfId="3"/>
    <cellStyle name="Currency [0]" xfId="4"/>
    <cellStyle name="Normal" xfId="5"/>
    <cellStyle name="Percent" xfId="6"/>
    <cellStyle name="桁区切り" xfId="7"/>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1.18</c:v>
                </c:pt>
                <c:pt idx="1">
                  <c:v>0.9</c:v>
                </c:pt>
                <c:pt idx="2">
                  <c:v>0.64</c:v>
                </c:pt>
                <c:pt idx="3">
                  <c:v>0.85</c:v>
                </c:pt>
                <c:pt idx="4">
                  <c:v>1.01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112.81</c:v>
                </c:pt>
                <c:pt idx="1">
                  <c:v>110.96</c:v>
                </c:pt>
                <c:pt idx="2">
                  <c:v>113.03</c:v>
                </c:pt>
                <c:pt idx="3">
                  <c:v>109.64</c:v>
                </c:pt>
                <c:pt idx="4">
                  <c:v>110.9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46.51</c:v>
                </c:pt>
                <c:pt idx="1">
                  <c:v>47.78</c:v>
                </c:pt>
                <c:pt idx="2">
                  <c:v>48.35</c:v>
                </c:pt>
                <c:pt idx="3">
                  <c:v>49.54</c:v>
                </c:pt>
                <c:pt idx="4">
                  <c:v>49.48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1.52</c:v>
                </c:pt>
                <c:pt idx="1">
                  <c:v>5.18</c:v>
                </c:pt>
                <c:pt idx="2">
                  <c:v>6.7</c:v>
                </c:pt>
                <c:pt idx="3">
                  <c:v>8.08</c:v>
                </c:pt>
                <c:pt idx="4">
                  <c:v>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データ!$AN$6:$AR$6</c:f>
              <c:numCache>
                <c:formatCode>#,##0.00;"△"#,##0.00;"-"</c:formatCode>
                <c:ptCount val="5"/>
                <c:pt idx="0">
                  <c:v>1</c:v>
                </c:pt>
                <c:pt idx="1">
                  <c:v>1.03</c:v>
                </c:pt>
                <c:pt idx="2">
                  <c:v>0.78</c:v>
                </c:pt>
                <c:pt idx="3">
                  <c:v>0.92</c:v>
                </c:pt>
                <c:pt idx="4">
                  <c:v>0.87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565.22</c:v>
                </c:pt>
                <c:pt idx="1">
                  <c:v>464.88</c:v>
                </c:pt>
                <c:pt idx="2">
                  <c:v>623.38</c:v>
                </c:pt>
                <c:pt idx="3">
                  <c:v>498.74</c:v>
                </c:pt>
                <c:pt idx="4">
                  <c:v>421.26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22.18</c:v>
                </c:pt>
                <c:pt idx="1">
                  <c:v>18.27</c:v>
                </c:pt>
                <c:pt idx="2">
                  <c:v>14.65</c:v>
                </c:pt>
                <c:pt idx="3">
                  <c:v>10.64</c:v>
                </c:pt>
                <c:pt idx="4">
                  <c:v>6.55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98.3</c:v>
                </c:pt>
                <c:pt idx="1">
                  <c:v>96.93</c:v>
                </c:pt>
                <c:pt idx="2">
                  <c:v>96.5</c:v>
                </c:pt>
                <c:pt idx="3">
                  <c:v>96.56</c:v>
                </c:pt>
                <c:pt idx="4">
                  <c:v>95.08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115.21</c:v>
                </c:pt>
                <c:pt idx="1">
                  <c:v>117.21</c:v>
                </c:pt>
                <c:pt idx="2">
                  <c:v>117.4</c:v>
                </c:pt>
                <c:pt idx="3">
                  <c:v>114.97</c:v>
                </c:pt>
                <c:pt idx="4">
                  <c:v>117.77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70.709999999999994</c:v>
                </c:pt>
                <c:pt idx="1">
                  <c:v>71.61</c:v>
                </c:pt>
                <c:pt idx="2">
                  <c:v>71.489999999999995</c:v>
                </c:pt>
                <c:pt idx="3">
                  <c:v>73</c:v>
                </c:pt>
                <c:pt idx="4">
                  <c:v>72.33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85"/>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98.18</c:v>
                </c:pt>
                <c:pt idx="1">
                  <c:v>97.96</c:v>
                </c:pt>
                <c:pt idx="2">
                  <c:v>97.25</c:v>
                </c:pt>
                <c:pt idx="3">
                  <c:v>98.17</c:v>
                </c:pt>
                <c:pt idx="4">
                  <c:v>98.55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delete val="1"/>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anchor="ctr"/>
          <a:lstStyle/>
          <a:p>
            <a:pPr algn="ctr" rtl="0">
              <a:defRPr sz="800">
                <a:solidFill>
                  <a:schemeClr val="tx1"/>
                </a:solidFill>
              </a:defRPr>
            </a:pPr>
            <a:endParaRPr lang="ja-JP" altLang="en-US"/>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lstStyle/>
    <a:p>
      <a:pPr algn="ctr" rtl="0">
        <a:defRPr lang="en-US" altLang="en-US" sz="800" u="none" baseline="0">
          <a:solidFill>
            <a:schemeClr val="tx1"/>
          </a:solidFill>
          <a:latin typeface="ＭＳ ゴシック"/>
          <a:ea typeface="ＭＳ ゴシック"/>
          <a:cs typeface="ＭＳ ゴシック"/>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①経常収支比率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②累積欠損金比率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③流動比率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④企業債残高対給水収益比率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⑤料金回収率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⑥給水原価</a:t>
          </a:r>
          <a:r>
            <a:rPr lang="en-US" altLang="ja-JP" sz="1100" b="1">
              <a:latin typeface="ＭＳ ゴシック"/>
              <a:ea typeface="ＭＳ ゴシック"/>
            </a:rPr>
            <a:t>(</a:t>
          </a:r>
          <a:r>
            <a:rPr lang="ja-JP" altLang="en-US" sz="1100" b="1">
              <a:latin typeface="ＭＳ ゴシック"/>
              <a:ea typeface="ＭＳ ゴシック"/>
            </a:rPr>
            <a:t>円</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⑦施設利用率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⑧有収率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①有形固定資産減価償却率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②管路経年化率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③管路更新率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0CE391B8-8F17-41C4-B848-DFFDD38D80AD}" type="TxLink">
            <a:rPr lang="en-US" altLang="en-US" sz="900" b="0" i="0" u="none">
              <a:solidFill>
                <a:srgbClr val="000000"/>
              </a:solidFill>
              <a:latin typeface="ＭＳ ゴシック"/>
              <a:ea typeface="ＭＳ ゴシック"/>
            </a:rPr>
            <a:t>【111.39】</a:t>
          </a:fld>
          <a:endParaRPr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6C115C9A-136B-488A-8D07-2B9921ABA6D3}" type="TxLink">
            <a:rPr lang="en-US" altLang="en-US" sz="900" b="0" i="0" u="none">
              <a:solidFill>
                <a:srgbClr val="000000"/>
              </a:solidFill>
              <a:latin typeface="ＭＳ ゴシック"/>
              <a:ea typeface="ＭＳ ゴシック"/>
            </a:rPr>
            <a:t>【1.30】</a:t>
          </a:fld>
          <a:endParaRPr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00790D32-3A2F-4B6B-A0B3-34234A34E955}" type="TxLink">
            <a:rPr lang="en-US" altLang="en-US" sz="900" b="0" i="0" u="none">
              <a:solidFill>
                <a:srgbClr val="000000"/>
              </a:solidFill>
              <a:latin typeface="ＭＳ ゴシック"/>
              <a:ea typeface="ＭＳ ゴシック"/>
            </a:rPr>
            <a:t>【261.51】</a:t>
          </a:fld>
          <a:endParaRPr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A56E11F8-D418-4936-956C-33D91706FA29}" type="TxLink">
            <a:rPr lang="en-US" altLang="en-US" sz="900" b="0" i="0" u="none">
              <a:solidFill>
                <a:srgbClr val="000000"/>
              </a:solidFill>
              <a:latin typeface="ＭＳ ゴシック"/>
              <a:ea typeface="ＭＳ ゴシック"/>
            </a:rPr>
            <a:t>【265.16】</a:t>
          </a:fld>
          <a:endParaRPr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E777CD46-0481-42A4-8773-3CC34C044126}" type="TxLink">
            <a:rPr lang="en-US" altLang="en-US" sz="900" b="0" i="0" u="none">
              <a:solidFill>
                <a:srgbClr val="000000"/>
              </a:solidFill>
              <a:latin typeface="ＭＳ ゴシック"/>
              <a:ea typeface="ＭＳ ゴシック"/>
            </a:rPr>
            <a:t>【90.12】</a:t>
          </a:fld>
          <a:endParaRPr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1D428C6D-075B-4C36-981B-D6F9107EFED7}" type="TxLink">
            <a:rPr lang="en-US" altLang="en-US" sz="900" b="0" i="0" u="none">
              <a:solidFill>
                <a:srgbClr val="000000"/>
              </a:solidFill>
              <a:latin typeface="ＭＳ ゴシック"/>
              <a:ea typeface="ＭＳ ゴシック"/>
            </a:rPr>
            <a:t>【60.29】</a:t>
          </a:fld>
          <a:endParaRPr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F7BB03F8-AB42-43BE-A5F6-D587F7DDBBFB}" type="TxLink">
            <a:rPr lang="en-US" altLang="en-US" sz="900" b="0" i="0" u="none">
              <a:solidFill>
                <a:srgbClr val="000000"/>
              </a:solidFill>
              <a:latin typeface="ＭＳ ゴシック"/>
              <a:ea typeface="ＭＳ ゴシック"/>
            </a:rPr>
            <a:t>【167.74】</a:t>
          </a:fld>
          <a:endParaRPr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E93691BE-EE52-498C-8F7B-42425A310BA0}" type="TxLink">
            <a:rPr lang="en-US" altLang="en-US" sz="900" b="0" i="0" u="none">
              <a:solidFill>
                <a:srgbClr val="000000"/>
              </a:solidFill>
              <a:latin typeface="ＭＳ ゴシック"/>
              <a:ea typeface="ＭＳ ゴシック"/>
            </a:rPr>
            <a:t>【102.35】</a:t>
          </a:fld>
          <a:endParaRPr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7D1BD9C7-4C82-44D0-855F-F5F7A137EF1B}" type="TxLink">
            <a:rPr lang="en-US" altLang="en-US" sz="900" b="0" i="0" u="none">
              <a:solidFill>
                <a:srgbClr val="000000"/>
              </a:solidFill>
              <a:latin typeface="ＭＳ ゴシック"/>
              <a:ea typeface="ＭＳ ゴシック"/>
            </a:rPr>
            <a:t>【50.88】</a:t>
          </a:fld>
          <a:endParaRPr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36252CCD-74BC-4A70-8645-6BBE01FA4182}" type="TxLink">
            <a:rPr lang="en-US" altLang="en-US" sz="900" b="0" i="0" u="none">
              <a:solidFill>
                <a:srgbClr val="000000"/>
              </a:solidFill>
              <a:latin typeface="ＭＳ ゴシック"/>
              <a:ea typeface="ＭＳ ゴシック"/>
            </a:rPr>
            <a:t>【22.30】</a:t>
          </a:fld>
          <a:endParaRPr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C1F61E69-F458-4D6D-8D70-57ED5DC6625D}" type="TxLink">
            <a:rPr lang="en-US" altLang="en-US" sz="900" b="0" i="0" u="none">
              <a:solidFill>
                <a:srgbClr val="000000"/>
              </a:solidFill>
              <a:latin typeface="ＭＳ ゴシック"/>
              <a:ea typeface="ＭＳ ゴシック"/>
            </a:rPr>
            <a:t>【0.66】</a:t>
          </a:fld>
          <a:endParaRPr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D1" zoomScale="85" zoomScaleNormal="8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和光市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9</v>
      </c>
      <c r="J7" s="13"/>
      <c r="K7" s="13"/>
      <c r="L7" s="13"/>
      <c r="M7" s="13"/>
      <c r="N7" s="13"/>
      <c r="O7" s="22"/>
      <c r="P7" s="25" t="s">
        <v>2</v>
      </c>
      <c r="Q7" s="25"/>
      <c r="R7" s="25"/>
      <c r="S7" s="25"/>
      <c r="T7" s="25"/>
      <c r="U7" s="25"/>
      <c r="V7" s="25"/>
      <c r="W7" s="25" t="s">
        <v>7</v>
      </c>
      <c r="X7" s="25"/>
      <c r="Y7" s="25"/>
      <c r="Z7" s="25"/>
      <c r="AA7" s="25"/>
      <c r="AB7" s="25"/>
      <c r="AC7" s="25"/>
      <c r="AD7" s="25" t="s">
        <v>16</v>
      </c>
      <c r="AE7" s="25"/>
      <c r="AF7" s="25"/>
      <c r="AG7" s="25"/>
      <c r="AH7" s="25"/>
      <c r="AI7" s="25"/>
      <c r="AJ7" s="25"/>
      <c r="AK7" s="2"/>
      <c r="AL7" s="25" t="s">
        <v>17</v>
      </c>
      <c r="AM7" s="25"/>
      <c r="AN7" s="25"/>
      <c r="AO7" s="25"/>
      <c r="AP7" s="25"/>
      <c r="AQ7" s="25"/>
      <c r="AR7" s="25"/>
      <c r="AS7" s="25"/>
      <c r="AT7" s="5" t="s">
        <v>14</v>
      </c>
      <c r="AU7" s="13"/>
      <c r="AV7" s="13"/>
      <c r="AW7" s="13"/>
      <c r="AX7" s="13"/>
      <c r="AY7" s="13"/>
      <c r="AZ7" s="13"/>
      <c r="BA7" s="13"/>
      <c r="BB7" s="25" t="s">
        <v>11</v>
      </c>
      <c r="BC7" s="25"/>
      <c r="BD7" s="25"/>
      <c r="BE7" s="25"/>
      <c r="BF7" s="25"/>
      <c r="BG7" s="25"/>
      <c r="BH7" s="25"/>
      <c r="BI7" s="25"/>
      <c r="BJ7" s="3"/>
      <c r="BK7" s="3"/>
      <c r="BL7" s="35" t="s">
        <v>20</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83746</v>
      </c>
      <c r="AM8" s="29"/>
      <c r="AN8" s="29"/>
      <c r="AO8" s="29"/>
      <c r="AP8" s="29"/>
      <c r="AQ8" s="29"/>
      <c r="AR8" s="29"/>
      <c r="AS8" s="29"/>
      <c r="AT8" s="7">
        <f>データ!$S$6</f>
        <v>11.04</v>
      </c>
      <c r="AU8" s="15"/>
      <c r="AV8" s="15"/>
      <c r="AW8" s="15"/>
      <c r="AX8" s="15"/>
      <c r="AY8" s="15"/>
      <c r="AZ8" s="15"/>
      <c r="BA8" s="15"/>
      <c r="BB8" s="27">
        <f>データ!$T$6</f>
        <v>7585.69</v>
      </c>
      <c r="BC8" s="27"/>
      <c r="BD8" s="27"/>
      <c r="BE8" s="27"/>
      <c r="BF8" s="27"/>
      <c r="BG8" s="27"/>
      <c r="BH8" s="27"/>
      <c r="BI8" s="27"/>
      <c r="BJ8" s="3"/>
      <c r="BK8" s="3"/>
      <c r="BL8" s="36" t="s">
        <v>21</v>
      </c>
      <c r="BM8" s="46"/>
      <c r="BN8" s="53" t="s">
        <v>22</v>
      </c>
      <c r="BO8" s="53"/>
      <c r="BP8" s="53"/>
      <c r="BQ8" s="53"/>
      <c r="BR8" s="53"/>
      <c r="BS8" s="53"/>
      <c r="BT8" s="53"/>
      <c r="BU8" s="53"/>
      <c r="BV8" s="53"/>
      <c r="BW8" s="53"/>
      <c r="BX8" s="53"/>
      <c r="BY8" s="57"/>
    </row>
    <row r="9" spans="1:78" ht="18.75" customHeight="1">
      <c r="A9" s="2"/>
      <c r="B9" s="5" t="s">
        <v>23</v>
      </c>
      <c r="C9" s="13"/>
      <c r="D9" s="13"/>
      <c r="E9" s="13"/>
      <c r="F9" s="13"/>
      <c r="G9" s="13"/>
      <c r="H9" s="13"/>
      <c r="I9" s="5" t="s">
        <v>27</v>
      </c>
      <c r="J9" s="13"/>
      <c r="K9" s="13"/>
      <c r="L9" s="13"/>
      <c r="M9" s="13"/>
      <c r="N9" s="13"/>
      <c r="O9" s="22"/>
      <c r="P9" s="25" t="s">
        <v>28</v>
      </c>
      <c r="Q9" s="25"/>
      <c r="R9" s="25"/>
      <c r="S9" s="25"/>
      <c r="T9" s="25"/>
      <c r="U9" s="25"/>
      <c r="V9" s="25"/>
      <c r="W9" s="25" t="s">
        <v>32</v>
      </c>
      <c r="X9" s="25"/>
      <c r="Y9" s="25"/>
      <c r="Z9" s="25"/>
      <c r="AA9" s="25"/>
      <c r="AB9" s="25"/>
      <c r="AC9" s="25"/>
      <c r="AD9" s="2"/>
      <c r="AE9" s="2"/>
      <c r="AF9" s="2"/>
      <c r="AG9" s="2"/>
      <c r="AH9" s="2"/>
      <c r="AI9" s="2"/>
      <c r="AJ9" s="2"/>
      <c r="AK9" s="2"/>
      <c r="AL9" s="25" t="s">
        <v>8</v>
      </c>
      <c r="AM9" s="25"/>
      <c r="AN9" s="25"/>
      <c r="AO9" s="25"/>
      <c r="AP9" s="25"/>
      <c r="AQ9" s="25"/>
      <c r="AR9" s="25"/>
      <c r="AS9" s="25"/>
      <c r="AT9" s="5" t="s">
        <v>31</v>
      </c>
      <c r="AU9" s="13"/>
      <c r="AV9" s="13"/>
      <c r="AW9" s="13"/>
      <c r="AX9" s="13"/>
      <c r="AY9" s="13"/>
      <c r="AZ9" s="13"/>
      <c r="BA9" s="13"/>
      <c r="BB9" s="25" t="s">
        <v>5</v>
      </c>
      <c r="BC9" s="25"/>
      <c r="BD9" s="25"/>
      <c r="BE9" s="25"/>
      <c r="BF9" s="25"/>
      <c r="BG9" s="25"/>
      <c r="BH9" s="25"/>
      <c r="BI9" s="25"/>
      <c r="BJ9" s="3"/>
      <c r="BK9" s="3"/>
      <c r="BL9" s="37" t="s">
        <v>36</v>
      </c>
      <c r="BM9" s="47"/>
      <c r="BN9" s="54" t="s">
        <v>13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97.08</v>
      </c>
      <c r="J10" s="15"/>
      <c r="K10" s="15"/>
      <c r="L10" s="15"/>
      <c r="M10" s="15"/>
      <c r="N10" s="15"/>
      <c r="O10" s="24"/>
      <c r="P10" s="27">
        <f>データ!$P$6</f>
        <v>100</v>
      </c>
      <c r="Q10" s="27"/>
      <c r="R10" s="27"/>
      <c r="S10" s="27"/>
      <c r="T10" s="27"/>
      <c r="U10" s="27"/>
      <c r="V10" s="27"/>
      <c r="W10" s="29">
        <f>データ!$Q$6</f>
        <v>1830</v>
      </c>
      <c r="X10" s="29"/>
      <c r="Y10" s="29"/>
      <c r="Z10" s="29"/>
      <c r="AA10" s="29"/>
      <c r="AB10" s="29"/>
      <c r="AC10" s="29"/>
      <c r="AD10" s="2"/>
      <c r="AE10" s="2"/>
      <c r="AF10" s="2"/>
      <c r="AG10" s="2"/>
      <c r="AH10" s="2"/>
      <c r="AI10" s="2"/>
      <c r="AJ10" s="2"/>
      <c r="AK10" s="2"/>
      <c r="AL10" s="29">
        <f>データ!$U$6</f>
        <v>83197</v>
      </c>
      <c r="AM10" s="29"/>
      <c r="AN10" s="29"/>
      <c r="AO10" s="29"/>
      <c r="AP10" s="29"/>
      <c r="AQ10" s="29"/>
      <c r="AR10" s="29"/>
      <c r="AS10" s="29"/>
      <c r="AT10" s="7">
        <f>データ!$V$6</f>
        <v>10.4</v>
      </c>
      <c r="AU10" s="15"/>
      <c r="AV10" s="15"/>
      <c r="AW10" s="15"/>
      <c r="AX10" s="15"/>
      <c r="AY10" s="15"/>
      <c r="AZ10" s="15"/>
      <c r="BA10" s="15"/>
      <c r="BB10" s="27">
        <f>データ!$W$6</f>
        <v>7999.71</v>
      </c>
      <c r="BC10" s="27"/>
      <c r="BD10" s="27"/>
      <c r="BE10" s="27"/>
      <c r="BF10" s="27"/>
      <c r="BG10" s="27"/>
      <c r="BH10" s="27"/>
      <c r="BI10" s="27"/>
      <c r="BJ10" s="2"/>
      <c r="BK10" s="2"/>
      <c r="BL10" s="38" t="s">
        <v>19</v>
      </c>
      <c r="BM10" s="48"/>
      <c r="BN10" s="55" t="s">
        <v>26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38</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50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73</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44</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45</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6</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v>
      </c>
      <c r="C84" s="12"/>
      <c r="D84" s="12"/>
      <c r="E84" s="12" t="s">
        <v>46</v>
      </c>
      <c r="F84" s="12" t="s">
        <v>41</v>
      </c>
      <c r="G84" s="12" t="s">
        <v>48</v>
      </c>
      <c r="H84" s="12" t="s">
        <v>49</v>
      </c>
      <c r="I84" s="12" t="s">
        <v>52</v>
      </c>
      <c r="J84" s="12" t="s">
        <v>33</v>
      </c>
      <c r="K84" s="12" t="s">
        <v>53</v>
      </c>
      <c r="L84" s="12" t="s">
        <v>54</v>
      </c>
      <c r="M84" s="12" t="s">
        <v>55</v>
      </c>
      <c r="N84" s="12" t="s">
        <v>47</v>
      </c>
      <c r="O84" s="12" t="s">
        <v>39</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pBXP0woLm1cmKuWpSeUYisA9iDBGao3SjMTvGf19yp/m6XNbS0Vn/Iw+CbVlyMb1eBNItqVm0IMIgSD7zqqcEA==" saltValue="lBgnnnqNkHzcTKJWzN/du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3"/>
  <printOptions horizontalCentered="1" verticalCentered="1"/>
  <pageMargins left="0.196850393700787" right="0.196850393700787" top="0.196850393700787" bottom="0.196850393700787" header="0.196850393700787" footer="0.196850393700787"/>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56</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59</v>
      </c>
      <c r="B3" s="67" t="s">
        <v>60</v>
      </c>
      <c r="C3" s="67" t="s">
        <v>43</v>
      </c>
      <c r="D3" s="67" t="s">
        <v>24</v>
      </c>
      <c r="E3" s="67" t="s">
        <v>35</v>
      </c>
      <c r="F3" s="67" t="s">
        <v>51</v>
      </c>
      <c r="G3" s="67" t="s">
        <v>61</v>
      </c>
      <c r="H3" s="75" t="s">
        <v>12</v>
      </c>
      <c r="I3" s="78"/>
      <c r="J3" s="78"/>
      <c r="K3" s="78"/>
      <c r="L3" s="78"/>
      <c r="M3" s="78"/>
      <c r="N3" s="78"/>
      <c r="O3" s="78"/>
      <c r="P3" s="78"/>
      <c r="Q3" s="78"/>
      <c r="R3" s="78"/>
      <c r="S3" s="78"/>
      <c r="T3" s="78"/>
      <c r="U3" s="78"/>
      <c r="V3" s="78"/>
      <c r="W3" s="82"/>
      <c r="X3" s="84" t="s">
        <v>62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44</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58</v>
      </c>
      <c r="B4" s="68"/>
      <c r="C4" s="68"/>
      <c r="D4" s="68"/>
      <c r="E4" s="68"/>
      <c r="F4" s="68"/>
      <c r="G4" s="68"/>
      <c r="H4" s="76"/>
      <c r="I4" s="79"/>
      <c r="J4" s="79"/>
      <c r="K4" s="79"/>
      <c r="L4" s="79"/>
      <c r="M4" s="79"/>
      <c r="N4" s="79"/>
      <c r="O4" s="79"/>
      <c r="P4" s="79"/>
      <c r="Q4" s="79"/>
      <c r="R4" s="79"/>
      <c r="S4" s="79"/>
      <c r="T4" s="79"/>
      <c r="U4" s="79"/>
      <c r="V4" s="79"/>
      <c r="W4" s="83"/>
      <c r="X4" s="85" t="s">
        <v>18</v>
      </c>
      <c r="Y4" s="85"/>
      <c r="Z4" s="85"/>
      <c r="AA4" s="85"/>
      <c r="AB4" s="85"/>
      <c r="AC4" s="85"/>
      <c r="AD4" s="85"/>
      <c r="AE4" s="85"/>
      <c r="AF4" s="85"/>
      <c r="AG4" s="85"/>
      <c r="AH4" s="85"/>
      <c r="AI4" s="85" t="s">
        <v>34</v>
      </c>
      <c r="AJ4" s="85"/>
      <c r="AK4" s="85"/>
      <c r="AL4" s="85"/>
      <c r="AM4" s="85"/>
      <c r="AN4" s="85"/>
      <c r="AO4" s="85"/>
      <c r="AP4" s="85"/>
      <c r="AQ4" s="85"/>
      <c r="AR4" s="85"/>
      <c r="AS4" s="85"/>
      <c r="AT4" s="85" t="s">
        <v>63</v>
      </c>
      <c r="AU4" s="85"/>
      <c r="AV4" s="85"/>
      <c r="AW4" s="85"/>
      <c r="AX4" s="85"/>
      <c r="AY4" s="85"/>
      <c r="AZ4" s="85"/>
      <c r="BA4" s="85"/>
      <c r="BB4" s="85"/>
      <c r="BC4" s="85"/>
      <c r="BD4" s="85"/>
      <c r="BE4" s="85" t="s">
        <v>40</v>
      </c>
      <c r="BF4" s="85"/>
      <c r="BG4" s="85"/>
      <c r="BH4" s="85"/>
      <c r="BI4" s="85"/>
      <c r="BJ4" s="85"/>
      <c r="BK4" s="85"/>
      <c r="BL4" s="85"/>
      <c r="BM4" s="85"/>
      <c r="BN4" s="85"/>
      <c r="BO4" s="85"/>
      <c r="BP4" s="85" t="s">
        <v>64</v>
      </c>
      <c r="BQ4" s="85"/>
      <c r="BR4" s="85"/>
      <c r="BS4" s="85"/>
      <c r="BT4" s="85"/>
      <c r="BU4" s="85"/>
      <c r="BV4" s="85"/>
      <c r="BW4" s="85"/>
      <c r="BX4" s="85"/>
      <c r="BY4" s="85"/>
      <c r="BZ4" s="85"/>
      <c r="CA4" s="85" t="s">
        <v>65</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37</v>
      </c>
      <c r="DI4" s="85"/>
      <c r="DJ4" s="85"/>
      <c r="DK4" s="85"/>
      <c r="DL4" s="85"/>
      <c r="DM4" s="85"/>
      <c r="DN4" s="85"/>
      <c r="DO4" s="85"/>
      <c r="DP4" s="85"/>
      <c r="DQ4" s="85"/>
      <c r="DR4" s="85"/>
      <c r="DS4" s="85" t="s">
        <v>29</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70</v>
      </c>
      <c r="B5" s="69"/>
      <c r="C5" s="69"/>
      <c r="D5" s="69"/>
      <c r="E5" s="69"/>
      <c r="F5" s="69"/>
      <c r="G5" s="69"/>
      <c r="H5" s="77" t="s">
        <v>68</v>
      </c>
      <c r="I5" s="77" t="s">
        <v>71</v>
      </c>
      <c r="J5" s="77" t="s">
        <v>72</v>
      </c>
      <c r="K5" s="77" t="s">
        <v>74</v>
      </c>
      <c r="L5" s="77" t="s">
        <v>25</v>
      </c>
      <c r="M5" s="77" t="s">
        <v>16</v>
      </c>
      <c r="N5" s="77" t="s">
        <v>75</v>
      </c>
      <c r="O5" s="77" t="s">
        <v>76</v>
      </c>
      <c r="P5" s="77" t="s">
        <v>77</v>
      </c>
      <c r="Q5" s="77" t="s">
        <v>78</v>
      </c>
      <c r="R5" s="77" t="s">
        <v>79</v>
      </c>
      <c r="S5" s="77" t="s">
        <v>80</v>
      </c>
      <c r="T5" s="77" t="s">
        <v>81</v>
      </c>
      <c r="U5" s="77" t="s">
        <v>82</v>
      </c>
      <c r="V5" s="77" t="s">
        <v>83</v>
      </c>
      <c r="W5" s="77" t="s">
        <v>84</v>
      </c>
      <c r="X5" s="77" t="s">
        <v>85</v>
      </c>
      <c r="Y5" s="77" t="s">
        <v>86</v>
      </c>
      <c r="Z5" s="77" t="s">
        <v>87</v>
      </c>
      <c r="AA5" s="77" t="s">
        <v>88</v>
      </c>
      <c r="AB5" s="77" t="s">
        <v>89</v>
      </c>
      <c r="AC5" s="77" t="s">
        <v>90</v>
      </c>
      <c r="AD5" s="77" t="s">
        <v>91</v>
      </c>
      <c r="AE5" s="77" t="s">
        <v>92</v>
      </c>
      <c r="AF5" s="77" t="s">
        <v>93</v>
      </c>
      <c r="AG5" s="77" t="s">
        <v>94</v>
      </c>
      <c r="AH5" s="77" t="s">
        <v>4</v>
      </c>
      <c r="AI5" s="77" t="s">
        <v>85</v>
      </c>
      <c r="AJ5" s="77" t="s">
        <v>86</v>
      </c>
      <c r="AK5" s="77" t="s">
        <v>87</v>
      </c>
      <c r="AL5" s="77" t="s">
        <v>88</v>
      </c>
      <c r="AM5" s="77" t="s">
        <v>89</v>
      </c>
      <c r="AN5" s="77" t="s">
        <v>90</v>
      </c>
      <c r="AO5" s="77" t="s">
        <v>91</v>
      </c>
      <c r="AP5" s="77" t="s">
        <v>92</v>
      </c>
      <c r="AQ5" s="77" t="s">
        <v>93</v>
      </c>
      <c r="AR5" s="77" t="s">
        <v>94</v>
      </c>
      <c r="AS5" s="77" t="s">
        <v>95</v>
      </c>
      <c r="AT5" s="77" t="s">
        <v>85</v>
      </c>
      <c r="AU5" s="77" t="s">
        <v>86</v>
      </c>
      <c r="AV5" s="77" t="s">
        <v>87</v>
      </c>
      <c r="AW5" s="77" t="s">
        <v>88</v>
      </c>
      <c r="AX5" s="77" t="s">
        <v>89</v>
      </c>
      <c r="AY5" s="77" t="s">
        <v>90</v>
      </c>
      <c r="AZ5" s="77" t="s">
        <v>91</v>
      </c>
      <c r="BA5" s="77" t="s">
        <v>92</v>
      </c>
      <c r="BB5" s="77" t="s">
        <v>93</v>
      </c>
      <c r="BC5" s="77" t="s">
        <v>94</v>
      </c>
      <c r="BD5" s="77" t="s">
        <v>95</v>
      </c>
      <c r="BE5" s="77" t="s">
        <v>85</v>
      </c>
      <c r="BF5" s="77" t="s">
        <v>86</v>
      </c>
      <c r="BG5" s="77" t="s">
        <v>87</v>
      </c>
      <c r="BH5" s="77" t="s">
        <v>88</v>
      </c>
      <c r="BI5" s="77" t="s">
        <v>89</v>
      </c>
      <c r="BJ5" s="77" t="s">
        <v>90</v>
      </c>
      <c r="BK5" s="77" t="s">
        <v>91</v>
      </c>
      <c r="BL5" s="77" t="s">
        <v>92</v>
      </c>
      <c r="BM5" s="77" t="s">
        <v>93</v>
      </c>
      <c r="BN5" s="77" t="s">
        <v>94</v>
      </c>
      <c r="BO5" s="77" t="s">
        <v>95</v>
      </c>
      <c r="BP5" s="77" t="s">
        <v>85</v>
      </c>
      <c r="BQ5" s="77" t="s">
        <v>86</v>
      </c>
      <c r="BR5" s="77" t="s">
        <v>87</v>
      </c>
      <c r="BS5" s="77" t="s">
        <v>88</v>
      </c>
      <c r="BT5" s="77" t="s">
        <v>89</v>
      </c>
      <c r="BU5" s="77" t="s">
        <v>90</v>
      </c>
      <c r="BV5" s="77" t="s">
        <v>91</v>
      </c>
      <c r="BW5" s="77" t="s">
        <v>92</v>
      </c>
      <c r="BX5" s="77" t="s">
        <v>93</v>
      </c>
      <c r="BY5" s="77" t="s">
        <v>94</v>
      </c>
      <c r="BZ5" s="77" t="s">
        <v>95</v>
      </c>
      <c r="CA5" s="77" t="s">
        <v>85</v>
      </c>
      <c r="CB5" s="77" t="s">
        <v>86</v>
      </c>
      <c r="CC5" s="77" t="s">
        <v>87</v>
      </c>
      <c r="CD5" s="77" t="s">
        <v>88</v>
      </c>
      <c r="CE5" s="77" t="s">
        <v>89</v>
      </c>
      <c r="CF5" s="77" t="s">
        <v>90</v>
      </c>
      <c r="CG5" s="77" t="s">
        <v>91</v>
      </c>
      <c r="CH5" s="77" t="s">
        <v>92</v>
      </c>
      <c r="CI5" s="77" t="s">
        <v>93</v>
      </c>
      <c r="CJ5" s="77" t="s">
        <v>94</v>
      </c>
      <c r="CK5" s="77" t="s">
        <v>95</v>
      </c>
      <c r="CL5" s="77" t="s">
        <v>85</v>
      </c>
      <c r="CM5" s="77" t="s">
        <v>86</v>
      </c>
      <c r="CN5" s="77" t="s">
        <v>87</v>
      </c>
      <c r="CO5" s="77" t="s">
        <v>88</v>
      </c>
      <c r="CP5" s="77" t="s">
        <v>89</v>
      </c>
      <c r="CQ5" s="77" t="s">
        <v>90</v>
      </c>
      <c r="CR5" s="77" t="s">
        <v>91</v>
      </c>
      <c r="CS5" s="77" t="s">
        <v>92</v>
      </c>
      <c r="CT5" s="77" t="s">
        <v>93</v>
      </c>
      <c r="CU5" s="77" t="s">
        <v>94</v>
      </c>
      <c r="CV5" s="77" t="s">
        <v>95</v>
      </c>
      <c r="CW5" s="77" t="s">
        <v>85</v>
      </c>
      <c r="CX5" s="77" t="s">
        <v>86</v>
      </c>
      <c r="CY5" s="77" t="s">
        <v>87</v>
      </c>
      <c r="CZ5" s="77" t="s">
        <v>88</v>
      </c>
      <c r="DA5" s="77" t="s">
        <v>89</v>
      </c>
      <c r="DB5" s="77" t="s">
        <v>90</v>
      </c>
      <c r="DC5" s="77" t="s">
        <v>91</v>
      </c>
      <c r="DD5" s="77" t="s">
        <v>92</v>
      </c>
      <c r="DE5" s="77" t="s">
        <v>93</v>
      </c>
      <c r="DF5" s="77" t="s">
        <v>94</v>
      </c>
      <c r="DG5" s="77" t="s">
        <v>95</v>
      </c>
      <c r="DH5" s="77" t="s">
        <v>85</v>
      </c>
      <c r="DI5" s="77" t="s">
        <v>86</v>
      </c>
      <c r="DJ5" s="77" t="s">
        <v>87</v>
      </c>
      <c r="DK5" s="77" t="s">
        <v>88</v>
      </c>
      <c r="DL5" s="77" t="s">
        <v>89</v>
      </c>
      <c r="DM5" s="77" t="s">
        <v>90</v>
      </c>
      <c r="DN5" s="77" t="s">
        <v>91</v>
      </c>
      <c r="DO5" s="77" t="s">
        <v>92</v>
      </c>
      <c r="DP5" s="77" t="s">
        <v>93</v>
      </c>
      <c r="DQ5" s="77" t="s">
        <v>94</v>
      </c>
      <c r="DR5" s="77" t="s">
        <v>95</v>
      </c>
      <c r="DS5" s="77" t="s">
        <v>85</v>
      </c>
      <c r="DT5" s="77" t="s">
        <v>86</v>
      </c>
      <c r="DU5" s="77" t="s">
        <v>87</v>
      </c>
      <c r="DV5" s="77" t="s">
        <v>88</v>
      </c>
      <c r="DW5" s="77" t="s">
        <v>89</v>
      </c>
      <c r="DX5" s="77" t="s">
        <v>90</v>
      </c>
      <c r="DY5" s="77" t="s">
        <v>91</v>
      </c>
      <c r="DZ5" s="77" t="s">
        <v>92</v>
      </c>
      <c r="EA5" s="77" t="s">
        <v>93</v>
      </c>
      <c r="EB5" s="77" t="s">
        <v>94</v>
      </c>
      <c r="EC5" s="77" t="s">
        <v>95</v>
      </c>
      <c r="ED5" s="77" t="s">
        <v>85</v>
      </c>
      <c r="EE5" s="77" t="s">
        <v>86</v>
      </c>
      <c r="EF5" s="77" t="s">
        <v>87</v>
      </c>
      <c r="EG5" s="77" t="s">
        <v>88</v>
      </c>
      <c r="EH5" s="77" t="s">
        <v>89</v>
      </c>
      <c r="EI5" s="77" t="s">
        <v>90</v>
      </c>
      <c r="EJ5" s="77" t="s">
        <v>91</v>
      </c>
      <c r="EK5" s="77" t="s">
        <v>92</v>
      </c>
      <c r="EL5" s="77" t="s">
        <v>93</v>
      </c>
      <c r="EM5" s="77" t="s">
        <v>94</v>
      </c>
      <c r="EN5" s="77" t="s">
        <v>95</v>
      </c>
    </row>
    <row r="6" spans="1:144" s="64" customFormat="1">
      <c r="A6" s="65" t="s">
        <v>96</v>
      </c>
      <c r="B6" s="70">
        <f t="shared" ref="B6:W6" si="1">B7</f>
        <v>2021</v>
      </c>
      <c r="C6" s="70">
        <f t="shared" si="1"/>
        <v>112291</v>
      </c>
      <c r="D6" s="70">
        <f t="shared" si="1"/>
        <v>46</v>
      </c>
      <c r="E6" s="70">
        <f t="shared" si="1"/>
        <v>1</v>
      </c>
      <c r="F6" s="70">
        <f t="shared" si="1"/>
        <v>0</v>
      </c>
      <c r="G6" s="70">
        <f t="shared" si="1"/>
        <v>1</v>
      </c>
      <c r="H6" s="70" t="str">
        <f t="shared" si="1"/>
        <v>埼玉県　和光市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97.08</v>
      </c>
      <c r="P6" s="80">
        <f t="shared" si="1"/>
        <v>100</v>
      </c>
      <c r="Q6" s="80">
        <f t="shared" si="1"/>
        <v>1830</v>
      </c>
      <c r="R6" s="80">
        <f t="shared" si="1"/>
        <v>83746</v>
      </c>
      <c r="S6" s="80">
        <f t="shared" si="1"/>
        <v>11.04</v>
      </c>
      <c r="T6" s="80">
        <f t="shared" si="1"/>
        <v>7585.69</v>
      </c>
      <c r="U6" s="80">
        <f t="shared" si="1"/>
        <v>83197</v>
      </c>
      <c r="V6" s="80">
        <f t="shared" si="1"/>
        <v>10.4</v>
      </c>
      <c r="W6" s="80">
        <f t="shared" si="1"/>
        <v>7999.71</v>
      </c>
      <c r="X6" s="86">
        <f t="shared" ref="X6:AG6" si="2">IF(X7="",NA(),X7)</f>
        <v>112.81</v>
      </c>
      <c r="Y6" s="86">
        <f t="shared" si="2"/>
        <v>110.96</v>
      </c>
      <c r="Z6" s="86">
        <f t="shared" si="2"/>
        <v>113.03</v>
      </c>
      <c r="AA6" s="86">
        <f t="shared" si="2"/>
        <v>109.64</v>
      </c>
      <c r="AB6" s="86">
        <f t="shared" si="2"/>
        <v>110.9</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565.22</v>
      </c>
      <c r="AU6" s="86">
        <f t="shared" si="4"/>
        <v>464.88</v>
      </c>
      <c r="AV6" s="86">
        <f t="shared" si="4"/>
        <v>623.38</v>
      </c>
      <c r="AW6" s="86">
        <f t="shared" si="4"/>
        <v>498.74</v>
      </c>
      <c r="AX6" s="86">
        <f t="shared" si="4"/>
        <v>421.26</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22.18</v>
      </c>
      <c r="BF6" s="86">
        <f t="shared" si="5"/>
        <v>18.27</v>
      </c>
      <c r="BG6" s="86">
        <f t="shared" si="5"/>
        <v>14.65</v>
      </c>
      <c r="BH6" s="86">
        <f t="shared" si="5"/>
        <v>10.64</v>
      </c>
      <c r="BI6" s="86">
        <f t="shared" si="5"/>
        <v>6.55</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98.3</v>
      </c>
      <c r="BQ6" s="86">
        <f t="shared" si="6"/>
        <v>96.93</v>
      </c>
      <c r="BR6" s="86">
        <f t="shared" si="6"/>
        <v>96.5</v>
      </c>
      <c r="BS6" s="86">
        <f t="shared" si="6"/>
        <v>96.56</v>
      </c>
      <c r="BT6" s="86">
        <f t="shared" si="6"/>
        <v>95.08</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115.21</v>
      </c>
      <c r="CB6" s="86">
        <f t="shared" si="7"/>
        <v>117.21</v>
      </c>
      <c r="CC6" s="86">
        <f t="shared" si="7"/>
        <v>117.4</v>
      </c>
      <c r="CD6" s="86">
        <f t="shared" si="7"/>
        <v>114.97</v>
      </c>
      <c r="CE6" s="86">
        <f t="shared" si="7"/>
        <v>117.77</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70.709999999999994</v>
      </c>
      <c r="CM6" s="86">
        <f t="shared" si="8"/>
        <v>71.61</v>
      </c>
      <c r="CN6" s="86">
        <f t="shared" si="8"/>
        <v>71.489999999999995</v>
      </c>
      <c r="CO6" s="86">
        <f t="shared" si="8"/>
        <v>73</v>
      </c>
      <c r="CP6" s="86">
        <f t="shared" si="8"/>
        <v>72.33</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98.18</v>
      </c>
      <c r="CX6" s="86">
        <f t="shared" si="9"/>
        <v>97.96</v>
      </c>
      <c r="CY6" s="86">
        <f t="shared" si="9"/>
        <v>97.25</v>
      </c>
      <c r="CZ6" s="86">
        <f t="shared" si="9"/>
        <v>98.17</v>
      </c>
      <c r="DA6" s="86">
        <f t="shared" si="9"/>
        <v>98.55</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46.51</v>
      </c>
      <c r="DI6" s="86">
        <f t="shared" si="10"/>
        <v>47.78</v>
      </c>
      <c r="DJ6" s="86">
        <f t="shared" si="10"/>
        <v>48.35</v>
      </c>
      <c r="DK6" s="86">
        <f t="shared" si="10"/>
        <v>49.54</v>
      </c>
      <c r="DL6" s="86">
        <f t="shared" si="10"/>
        <v>49.48</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1.52</v>
      </c>
      <c r="DT6" s="86">
        <f t="shared" si="11"/>
        <v>5.18</v>
      </c>
      <c r="DU6" s="86">
        <f t="shared" si="11"/>
        <v>6.7</v>
      </c>
      <c r="DV6" s="86">
        <f t="shared" si="11"/>
        <v>8.08</v>
      </c>
      <c r="DW6" s="86">
        <f t="shared" si="11"/>
        <v>9.6</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1.18</v>
      </c>
      <c r="EE6" s="86">
        <f t="shared" si="12"/>
        <v>0.9</v>
      </c>
      <c r="EF6" s="86">
        <f t="shared" si="12"/>
        <v>0.64</v>
      </c>
      <c r="EG6" s="86">
        <f t="shared" si="12"/>
        <v>0.85</v>
      </c>
      <c r="EH6" s="86">
        <f t="shared" si="12"/>
        <v>1.01</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112291</v>
      </c>
      <c r="D7" s="71">
        <v>46</v>
      </c>
      <c r="E7" s="71">
        <v>1</v>
      </c>
      <c r="F7" s="71">
        <v>0</v>
      </c>
      <c r="G7" s="71">
        <v>1</v>
      </c>
      <c r="H7" s="71" t="s">
        <v>97</v>
      </c>
      <c r="I7" s="71" t="s">
        <v>99</v>
      </c>
      <c r="J7" s="71" t="s">
        <v>100</v>
      </c>
      <c r="K7" s="71" t="s">
        <v>101</v>
      </c>
      <c r="L7" s="71" t="s">
        <v>98</v>
      </c>
      <c r="M7" s="71" t="s">
        <v>102</v>
      </c>
      <c r="N7" s="81" t="s">
        <v>104</v>
      </c>
      <c r="O7" s="81">
        <v>97.08</v>
      </c>
      <c r="P7" s="81">
        <v>100</v>
      </c>
      <c r="Q7" s="81">
        <v>1830</v>
      </c>
      <c r="R7" s="81">
        <v>83746</v>
      </c>
      <c r="S7" s="81">
        <v>11.04</v>
      </c>
      <c r="T7" s="81">
        <v>7585.69</v>
      </c>
      <c r="U7" s="81">
        <v>83197</v>
      </c>
      <c r="V7" s="81">
        <v>10.4</v>
      </c>
      <c r="W7" s="81">
        <v>7999.71</v>
      </c>
      <c r="X7" s="81">
        <v>112.81</v>
      </c>
      <c r="Y7" s="81">
        <v>110.96</v>
      </c>
      <c r="Z7" s="81">
        <v>113.03</v>
      </c>
      <c r="AA7" s="81">
        <v>109.64</v>
      </c>
      <c r="AB7" s="81">
        <v>110.9</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565.22</v>
      </c>
      <c r="AU7" s="81">
        <v>464.88</v>
      </c>
      <c r="AV7" s="81">
        <v>623.38</v>
      </c>
      <c r="AW7" s="81">
        <v>498.74</v>
      </c>
      <c r="AX7" s="81">
        <v>421.26</v>
      </c>
      <c r="AY7" s="81">
        <v>355.5</v>
      </c>
      <c r="AZ7" s="81">
        <v>349.83</v>
      </c>
      <c r="BA7" s="81">
        <v>360.86</v>
      </c>
      <c r="BB7" s="81">
        <v>350.79</v>
      </c>
      <c r="BC7" s="81">
        <v>354.57</v>
      </c>
      <c r="BD7" s="81">
        <v>261.51</v>
      </c>
      <c r="BE7" s="81">
        <v>22.18</v>
      </c>
      <c r="BF7" s="81">
        <v>18.27</v>
      </c>
      <c r="BG7" s="81">
        <v>14.65</v>
      </c>
      <c r="BH7" s="81">
        <v>10.64</v>
      </c>
      <c r="BI7" s="81">
        <v>6.55</v>
      </c>
      <c r="BJ7" s="81">
        <v>312.58</v>
      </c>
      <c r="BK7" s="81">
        <v>314.87</v>
      </c>
      <c r="BL7" s="81">
        <v>309.27999999999997</v>
      </c>
      <c r="BM7" s="81">
        <v>322.92</v>
      </c>
      <c r="BN7" s="81">
        <v>303.45999999999998</v>
      </c>
      <c r="BO7" s="81">
        <v>265.16000000000003</v>
      </c>
      <c r="BP7" s="81">
        <v>98.3</v>
      </c>
      <c r="BQ7" s="81">
        <v>96.93</v>
      </c>
      <c r="BR7" s="81">
        <v>96.5</v>
      </c>
      <c r="BS7" s="81">
        <v>96.56</v>
      </c>
      <c r="BT7" s="81">
        <v>95.08</v>
      </c>
      <c r="BU7" s="81">
        <v>104.57</v>
      </c>
      <c r="BV7" s="81">
        <v>103.54</v>
      </c>
      <c r="BW7" s="81">
        <v>103.32</v>
      </c>
      <c r="BX7" s="81">
        <v>100.85</v>
      </c>
      <c r="BY7" s="81">
        <v>103.79</v>
      </c>
      <c r="BZ7" s="81">
        <v>102.35</v>
      </c>
      <c r="CA7" s="81">
        <v>115.21</v>
      </c>
      <c r="CB7" s="81">
        <v>117.21</v>
      </c>
      <c r="CC7" s="81">
        <v>117.4</v>
      </c>
      <c r="CD7" s="81">
        <v>114.97</v>
      </c>
      <c r="CE7" s="81">
        <v>117.77</v>
      </c>
      <c r="CF7" s="81">
        <v>165.47</v>
      </c>
      <c r="CG7" s="81">
        <v>167.46</v>
      </c>
      <c r="CH7" s="81">
        <v>168.56</v>
      </c>
      <c r="CI7" s="81">
        <v>167.1</v>
      </c>
      <c r="CJ7" s="81">
        <v>167.86</v>
      </c>
      <c r="CK7" s="81">
        <v>167.74</v>
      </c>
      <c r="CL7" s="81">
        <v>70.709999999999994</v>
      </c>
      <c r="CM7" s="81">
        <v>71.61</v>
      </c>
      <c r="CN7" s="81">
        <v>71.489999999999995</v>
      </c>
      <c r="CO7" s="81">
        <v>73</v>
      </c>
      <c r="CP7" s="81">
        <v>72.33</v>
      </c>
      <c r="CQ7" s="81">
        <v>59.74</v>
      </c>
      <c r="CR7" s="81">
        <v>59.46</v>
      </c>
      <c r="CS7" s="81">
        <v>59.51</v>
      </c>
      <c r="CT7" s="81">
        <v>59.91</v>
      </c>
      <c r="CU7" s="81">
        <v>59.4</v>
      </c>
      <c r="CV7" s="81">
        <v>60.29</v>
      </c>
      <c r="CW7" s="81">
        <v>98.18</v>
      </c>
      <c r="CX7" s="81">
        <v>97.96</v>
      </c>
      <c r="CY7" s="81">
        <v>97.25</v>
      </c>
      <c r="CZ7" s="81">
        <v>98.17</v>
      </c>
      <c r="DA7" s="81">
        <v>98.55</v>
      </c>
      <c r="DB7" s="81">
        <v>87.28</v>
      </c>
      <c r="DC7" s="81">
        <v>87.41</v>
      </c>
      <c r="DD7" s="81">
        <v>87.08</v>
      </c>
      <c r="DE7" s="81">
        <v>87.26</v>
      </c>
      <c r="DF7" s="81">
        <v>87.57</v>
      </c>
      <c r="DG7" s="81">
        <v>90.12</v>
      </c>
      <c r="DH7" s="81">
        <v>46.51</v>
      </c>
      <c r="DI7" s="81">
        <v>47.78</v>
      </c>
      <c r="DJ7" s="81">
        <v>48.35</v>
      </c>
      <c r="DK7" s="81">
        <v>49.54</v>
      </c>
      <c r="DL7" s="81">
        <v>49.48</v>
      </c>
      <c r="DM7" s="81">
        <v>46.94</v>
      </c>
      <c r="DN7" s="81">
        <v>47.62</v>
      </c>
      <c r="DO7" s="81">
        <v>48.55</v>
      </c>
      <c r="DP7" s="81">
        <v>49.2</v>
      </c>
      <c r="DQ7" s="81">
        <v>50.01</v>
      </c>
      <c r="DR7" s="81">
        <v>50.88</v>
      </c>
      <c r="DS7" s="81">
        <v>1.52</v>
      </c>
      <c r="DT7" s="81">
        <v>5.18</v>
      </c>
      <c r="DU7" s="81">
        <v>6.7</v>
      </c>
      <c r="DV7" s="81">
        <v>8.08</v>
      </c>
      <c r="DW7" s="81">
        <v>9.6</v>
      </c>
      <c r="DX7" s="81">
        <v>14.48</v>
      </c>
      <c r="DY7" s="81">
        <v>16.27</v>
      </c>
      <c r="DZ7" s="81">
        <v>17.11</v>
      </c>
      <c r="EA7" s="81">
        <v>18.329999999999998</v>
      </c>
      <c r="EB7" s="81">
        <v>20.27</v>
      </c>
      <c r="EC7" s="81">
        <v>22.3</v>
      </c>
      <c r="ED7" s="81">
        <v>1.18</v>
      </c>
      <c r="EE7" s="81">
        <v>0.9</v>
      </c>
      <c r="EF7" s="81">
        <v>0.64</v>
      </c>
      <c r="EG7" s="81">
        <v>0.85</v>
      </c>
      <c r="EH7" s="81">
        <v>1.01</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105</v>
      </c>
      <c r="C9" s="66" t="s">
        <v>106</v>
      </c>
      <c r="D9" s="66" t="s">
        <v>107</v>
      </c>
      <c r="E9" s="66" t="s">
        <v>108</v>
      </c>
      <c r="F9" s="66" t="s">
        <v>109</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60</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103</v>
      </c>
    </row>
    <row r="12" spans="1:144">
      <c r="B12">
        <v>1</v>
      </c>
      <c r="C12">
        <v>1</v>
      </c>
      <c r="D12">
        <v>1</v>
      </c>
      <c r="E12">
        <v>2</v>
      </c>
      <c r="F12">
        <v>3</v>
      </c>
      <c r="G12" t="s">
        <v>110</v>
      </c>
    </row>
    <row r="13" spans="1:144">
      <c r="B13" t="s">
        <v>0</v>
      </c>
      <c r="C13" t="s">
        <v>0</v>
      </c>
      <c r="D13" t="s">
        <v>10</v>
      </c>
      <c r="E13" t="s">
        <v>10</v>
      </c>
      <c r="F13" t="s">
        <v>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今　夏美</cp:lastModifiedBy>
  <cp:lastPrinted>2023-01-31T01:21:04Z</cp:lastPrinted>
  <dcterms:created xsi:type="dcterms:W3CDTF">2022-12-01T00:55:44Z</dcterms:created>
  <dcterms:modified xsi:type="dcterms:W3CDTF">2023-02-28T00:11:51Z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2023-02-28T00:11:51Z</vt:filetime>
  </property>
</Properties>
</file>