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ile01sv-24\09 上下水道部\企業経営課\011 各種照会回答1\02 県\10令和７年度\20260119【財政課経由】令和6年度経営比較分析表\"/>
    </mc:Choice>
  </mc:AlternateContent>
  <xr:revisionPtr revIDLastSave="0" documentId="13_ncr:1_{E9378F00-1522-45B1-9A41-390157FFAD70}" xr6:coauthVersionLast="47" xr6:coauthVersionMax="47" xr10:uidLastSave="{00000000-0000-0000-0000-000000000000}"/>
  <workbookProtection workbookAlgorithmName="SHA-512" workbookHashValue="0HpCfBqDRLvu/XEuqxJf2rT9Oip8CxhQEfJaqsIgPBh8xiG/dFoXnSS0E5odgSb4/+sUy/FC5APo/rYrmQXZVA==" workbookSaltValue="vaFPbLFDCqTCiMOKTk3SFA==" workbookSpinCount="100000" lockStructure="1"/>
  <bookViews>
    <workbookView xWindow="-110" yWindow="-110" windowWidth="19420" windowHeight="110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P6" i="5"/>
  <c r="O6" i="5"/>
  <c r="I10" i="4" s="1"/>
  <c r="N6" i="5"/>
  <c r="B10" i="4" s="1"/>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85" i="4"/>
  <c r="E85" i="4"/>
  <c r="AL10" i="4"/>
  <c r="AD10" i="4"/>
  <c r="W10" i="4"/>
  <c r="P10" i="4"/>
  <c r="I8" i="4"/>
  <c r="B8" i="4"/>
</calcChain>
</file>

<file path=xl/sharedStrings.xml><?xml version="1.0" encoding="utf-8"?>
<sst xmlns="http://schemas.openxmlformats.org/spreadsheetml/2006/main" count="241" uniqueCount="115">
  <si>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</si>
  <si>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</si>
  <si>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</si>
  <si>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</si>
  <si>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</si>
  <si>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</si>
  <si>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</si>
  <si>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</si>
  <si>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</si>
  <si>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</si>
  <si>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</si>
  <si>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</si>
  <si>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</si>
  <si>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</si>
  <si>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</si>
  <si>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</si>
  <si>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</si>
  <si>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</si>
  <si>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</si>
  <si>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</si>
  <si>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</si>
  <si>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</si>
  <si>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</si>
  <si>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</si>
  <si>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</si>
  <si>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</si>
  <si>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</si>
  <si>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</si>
  <si>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</si>
  <si>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</si>
  <si>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</si>
  <si>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</si>
  <si>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</si>
  <si>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</si>
  <si>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</si>
  <si>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</si>
  <si>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</si>
  <si>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</si>
  <si>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</si>
  <si>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</si>
  <si>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</si>
  <si>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</si>
  <si>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</si>
  <si>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</si>
  <si>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</si>
  <si>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</si>
  <si>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</si>
  <si>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</si>
  <si>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</si>
  <si>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</si>
  <si>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</si>
  <si>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</si>
  <si>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</si>
  <si>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</si>
  <si>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</si>
  <si>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</si>
  <si>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</si>
  <si>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</si>
  <si>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</si>
  <si>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</si>
  <si>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</si>
  <si>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</si>
  <si>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</si>
  <si>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</si>
  <si>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</si>
  <si>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</si>
  <si>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</si>
  <si>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</si>
  <si>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</si>
  <si>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</si>
  <si>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</si>
  <si>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</si>
  <si>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</si>
  <si>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</si>
  <si>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</si>
  <si>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</si>
  <si>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</si>
  <si>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</si>
  <si>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</si>
  <si>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</si>
  <si>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</si>
  <si>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</si>
  <si>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</si>
  <si>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</si>
  <si>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</si>
  <si>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</si>
  <si>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</si>
  <si>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</si>
  <si>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</si>
  <si>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</si>
  <si>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</si>
  <si>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</si>
  <si>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</si>
  <si>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</si>
  <si>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</si>
  <si>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</si>
  <si>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和光市</t>
  </si>
  <si>
    <t>法適用</t>
  </si>
  <si>
    <t>下水道事業</t>
  </si>
  <si>
    <t>公共下水道</t>
  </si>
  <si>
    <t>Ba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</si>
  <si>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</si>
  <si>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</si>
  <si>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</si>
  <si>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</si>
  <si>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</si>
  <si>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</si>
  <si>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</si>
  <si>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</si>
  <si>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</si>
  <si>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</si>
  <si>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</si>
  <si>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類似団体及び全国平均値を下回ったが、１００％を超えているため収益で費用を賄えており、健全な経営が行われているといえる。また、②累積欠損金比率については、欠損金が発生していないため、０．００％となった。
　③流動比率は上昇傾向にあり類似団体及び全国平均値を上回り、健全であると判断している。
　④企業債残高対事業規模比率については減少傾向にあり、当市の経営状況はほぼ健全であると判断している。
　⑤経費回収率については、類似団体及び全国平均値を大幅に下回ったため、支出の適正化や、使用料収入の見直しを進め健全な事業運営を進めていく必要がある。
　⑥汚水処理原価は、類似団体及び全国平均値を大幅に下回る額となっている。経営状況は健全であると判断している。
　⑧水洗化率については、類似団体及び全国平均値を大幅に上回っている。
　当市は、今後も土地区画整理事業の進展に伴い、住宅等の増加が見込まれるため、下水道への接続及び正しい使い方等について啓発を進めていく必要があると考えている。</t>
    <rPh sb="8" eb="12">
      <t>ルイジダンタイ</t>
    </rPh>
    <rPh sb="12" eb="13">
      <t>オヨ</t>
    </rPh>
    <rPh sb="14" eb="16">
      <t>ゼンコク</t>
    </rPh>
    <rPh sb="16" eb="19">
      <t>ヘイキンチ</t>
    </rPh>
    <rPh sb="20" eb="22">
      <t>シタマワ</t>
    </rPh>
    <rPh sb="31" eb="32">
      <t>コ</t>
    </rPh>
    <rPh sb="38" eb="40">
      <t>シュウエキ</t>
    </rPh>
    <rPh sb="41" eb="43">
      <t>ヒヨウ</t>
    </rPh>
    <rPh sb="44" eb="45">
      <t>マカナ</t>
    </rPh>
    <rPh sb="50" eb="52">
      <t>ケンゼン</t>
    </rPh>
    <rPh sb="53" eb="55">
      <t>ケイエイ</t>
    </rPh>
    <rPh sb="56" eb="57">
      <t>オコナ</t>
    </rPh>
    <rPh sb="127" eb="128">
      <t>オヨ</t>
    </rPh>
    <rPh sb="129" eb="131">
      <t>ゼンコク</t>
    </rPh>
    <rPh sb="172" eb="176">
      <t>ゲンショウケイコウ</t>
    </rPh>
    <rPh sb="221" eb="222">
      <t>オヨ</t>
    </rPh>
    <rPh sb="227" eb="228">
      <t>アタイ</t>
    </rPh>
    <rPh sb="229" eb="231">
      <t>オオハバ</t>
    </rPh>
    <rPh sb="247" eb="252">
      <t>シヨウリョウシュウニュウ</t>
    </rPh>
    <rPh sb="253" eb="255">
      <t>ミナオ</t>
    </rPh>
    <rPh sb="257" eb="258">
      <t>スス</t>
    </rPh>
    <rPh sb="293" eb="294">
      <t>オヨ</t>
    </rPh>
    <rPh sb="295" eb="297">
      <t>ゼンコク</t>
    </rPh>
    <rPh sb="346" eb="351">
      <t>ルイジダンタイオヨ</t>
    </rPh>
    <rPh sb="352" eb="357">
      <t>ゼンコクヘイキンチ</t>
    </rPh>
    <rPh sb="358" eb="360">
      <t>オオハバ</t>
    </rPh>
    <rPh sb="361" eb="363">
      <t>ウワマワ</t>
    </rPh>
    <phoneticPr fontId="4"/>
  </si>
  <si>
    <t>① 有形固定資産減価償却率は上昇傾向にあるが、類似団体及び全国平均値を下回っている。②管渠老朽化率は０％を維持していることから、老朽化の度合いは類似団体等よりも低いことが分かる。
　③の管渠改善率は０％と類似団体及び全国平均値を下回っている。
　老朽化の対策としては、布設後の経過年数、施設の重要度及び管路を布設している道路の交通量等を勘案して、早期かつ計画的に、修繕、改築及び更新等を実施していかなくてはならないが、当市では管路内部のカメラ調査を行い、その調査結果に基づき適切に補修を進めている。今後は、令和7年度策定予定のストックマネジメント計画に基づき老朽化対策を進めていく。</t>
    <rPh sb="27" eb="28">
      <t>オヨ</t>
    </rPh>
    <rPh sb="29" eb="31">
      <t>ゼンコク</t>
    </rPh>
    <rPh sb="106" eb="107">
      <t>オヨ</t>
    </rPh>
    <rPh sb="108" eb="110">
      <t>ゼンコク</t>
    </rPh>
    <rPh sb="249" eb="251">
      <t>コンゴ</t>
    </rPh>
    <rPh sb="253" eb="255">
      <t>レイワ</t>
    </rPh>
    <rPh sb="256" eb="258">
      <t>ネンド</t>
    </rPh>
    <rPh sb="258" eb="262">
      <t>サクテイヨテイ</t>
    </rPh>
    <rPh sb="273" eb="275">
      <t>ケイカク</t>
    </rPh>
    <rPh sb="276" eb="277">
      <t>モト</t>
    </rPh>
    <rPh sb="279" eb="284">
      <t>ロウキュウカタイサク</t>
    </rPh>
    <rPh sb="285" eb="286">
      <t>スス</t>
    </rPh>
    <phoneticPr fontId="4"/>
  </si>
  <si>
    <t>各指標について、類似団体及び全国平均値を下回るものがあるが、現状においては健全な経営状況を維持している。しかし、今後は経費回収率を上昇させ、経営改善していく必要がある。
　支出については、予算内容を見直し、工事内容を精査した上で適切に事業を進めていく。
　収入については、人口の増加による使用料収入の増加を見込むことができることや、他会計からの繰入金の見直しを行うほか、使用料金の見直しを進めていく必要がある。
　また、令和元年度に策定した下水道事業経営戦略の見直しを実施し、投資・財政計画に基づき、今後予定している総合地震対策業務への取組及びストックマネジメント計画の策定等に沿った取組を計画的かつ効率的に推進し、経営基盤の強化を図っていく方針である。</t>
    <rPh sb="199" eb="20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</si>
</sst>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D0-4D6F-9502-EAF967EDFCD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0.11</c:v>
                </c:pt>
                <c:pt idx="2">
                  <c:v>0.04</c:v>
                </c:pt>
                <c:pt idx="3">
                  <c:v>0.11</c:v>
                </c:pt>
                <c:pt idx="4">
                  <c:v>0.11</c:v>
                </c:pt>
              </c:numCache>
            </c:numRef>
          </c:val>
          <c:smooth val="0"/>
          <c:extLst>
            <c:ext xmlns:c16="http://schemas.microsoft.com/office/drawing/2014/chart" uri="{C3380CC4-5D6E-409C-BE32-E72D297353CC}">
              <c16:uniqueId val="{00000001-ADD0-4D6F-9502-EAF967EDFCD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27-440A-AAE3-60582F7DE10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F27-440A-AAE3-60582F7DE10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99.01</c:v>
                </c:pt>
                <c:pt idx="1">
                  <c:v>99</c:v>
                </c:pt>
                <c:pt idx="2">
                  <c:v>99.18</c:v>
                </c:pt>
                <c:pt idx="3">
                  <c:v>99.19</c:v>
                </c:pt>
                <c:pt idx="4">
                  <c:v>99.32</c:v>
                </c:pt>
              </c:numCache>
            </c:numRef>
          </c:val>
          <c:extLst>
            <c:ext xmlns:c16="http://schemas.microsoft.com/office/drawing/2014/chart" uri="{C3380CC4-5D6E-409C-BE32-E72D297353CC}">
              <c16:uniqueId val="{00000000-848B-496B-BEE9-3E2E21975D4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97.53</c:v>
                </c:pt>
                <c:pt idx="1">
                  <c:v>98.14</c:v>
                </c:pt>
                <c:pt idx="2">
                  <c:v>98.08</c:v>
                </c:pt>
                <c:pt idx="3">
                  <c:v>97.92</c:v>
                </c:pt>
                <c:pt idx="4">
                  <c:v>98.21</c:v>
                </c:pt>
              </c:numCache>
            </c:numRef>
          </c:val>
          <c:smooth val="0"/>
          <c:extLst>
            <c:ext xmlns:c16="http://schemas.microsoft.com/office/drawing/2014/chart" uri="{C3380CC4-5D6E-409C-BE32-E72D297353CC}">
              <c16:uniqueId val="{00000001-848B-496B-BEE9-3E2E21975D4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116.23</c:v>
                </c:pt>
                <c:pt idx="1">
                  <c:v>112.18</c:v>
                </c:pt>
                <c:pt idx="2">
                  <c:v>111.55</c:v>
                </c:pt>
                <c:pt idx="3">
                  <c:v>109.85</c:v>
                </c:pt>
                <c:pt idx="4">
                  <c:v>104.64</c:v>
                </c:pt>
              </c:numCache>
            </c:numRef>
          </c:val>
          <c:extLst>
            <c:ext xmlns:c16="http://schemas.microsoft.com/office/drawing/2014/chart" uri="{C3380CC4-5D6E-409C-BE32-E72D297353CC}">
              <c16:uniqueId val="{00000000-A429-4BFB-92A3-5B89F5C3493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108.18</c:v>
                </c:pt>
                <c:pt idx="2">
                  <c:v>105.76</c:v>
                </c:pt>
                <c:pt idx="3">
                  <c:v>103.96</c:v>
                </c:pt>
                <c:pt idx="4">
                  <c:v>104.97</c:v>
                </c:pt>
              </c:numCache>
            </c:numRef>
          </c:val>
          <c:smooth val="0"/>
          <c:extLst>
            <c:ext xmlns:c16="http://schemas.microsoft.com/office/drawing/2014/chart" uri="{C3380CC4-5D6E-409C-BE32-E72D297353CC}">
              <c16:uniqueId val="{00000001-A429-4BFB-92A3-5B89F5C3493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19.43</c:v>
                </c:pt>
                <c:pt idx="1">
                  <c:v>22.18</c:v>
                </c:pt>
                <c:pt idx="2">
                  <c:v>24.44</c:v>
                </c:pt>
                <c:pt idx="3">
                  <c:v>27.22</c:v>
                </c:pt>
                <c:pt idx="4">
                  <c:v>30.05</c:v>
                </c:pt>
              </c:numCache>
            </c:numRef>
          </c:val>
          <c:extLst>
            <c:ext xmlns:c16="http://schemas.microsoft.com/office/drawing/2014/chart" uri="{C3380CC4-5D6E-409C-BE32-E72D297353CC}">
              <c16:uniqueId val="{00000000-92E0-4505-978A-6CEA5718A45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11.11</c:v>
                </c:pt>
                <c:pt idx="1">
                  <c:v>23.49</c:v>
                </c:pt>
                <c:pt idx="2">
                  <c:v>26.35</c:v>
                </c:pt>
                <c:pt idx="3">
                  <c:v>28.87</c:v>
                </c:pt>
                <c:pt idx="4">
                  <c:v>32.32</c:v>
                </c:pt>
              </c:numCache>
            </c:numRef>
          </c:val>
          <c:smooth val="0"/>
          <c:extLst>
            <c:ext xmlns:c16="http://schemas.microsoft.com/office/drawing/2014/chart" uri="{C3380CC4-5D6E-409C-BE32-E72D297353CC}">
              <c16:uniqueId val="{00000001-92E0-4505-978A-6CEA5718A45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B2-46C7-856F-88C19D649FE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c:v>
                </c:pt>
                <c:pt idx="1">
                  <c:v>8.67</c:v>
                </c:pt>
                <c:pt idx="2">
                  <c:v>14.22</c:v>
                </c:pt>
                <c:pt idx="3">
                  <c:v>18.190000000000001</c:v>
                </c:pt>
                <c:pt idx="4">
                  <c:v>23.14</c:v>
                </c:pt>
              </c:numCache>
            </c:numRef>
          </c:val>
          <c:smooth val="0"/>
          <c:extLst>
            <c:ext xmlns:c16="http://schemas.microsoft.com/office/drawing/2014/chart" uri="{C3380CC4-5D6E-409C-BE32-E72D297353CC}">
              <c16:uniqueId val="{00000001-51B2-46C7-856F-88C19D649FE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1.94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ECA-4846-A510-CC628D4B245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1.31</c:v>
                </c:pt>
                <c:pt idx="1">
                  <c:v>3.66</c:v>
                </c:pt>
                <c:pt idx="2">
                  <c:v>5.65</c:v>
                </c:pt>
                <c:pt idx="3">
                  <c:v>5.59</c:v>
                </c:pt>
                <c:pt idx="4">
                  <c:v>5.07</c:v>
                </c:pt>
              </c:numCache>
            </c:numRef>
          </c:val>
          <c:smooth val="0"/>
          <c:extLst>
            <c:ext xmlns:c16="http://schemas.microsoft.com/office/drawing/2014/chart" uri="{C3380CC4-5D6E-409C-BE32-E72D297353CC}">
              <c16:uniqueId val="{00000001-6ECA-4846-A510-CC628D4B245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99.91</c:v>
                </c:pt>
                <c:pt idx="1">
                  <c:v>113.91</c:v>
                </c:pt>
                <c:pt idx="2">
                  <c:v>146.97999999999999</c:v>
                </c:pt>
                <c:pt idx="3">
                  <c:v>166.68</c:v>
                </c:pt>
                <c:pt idx="4">
                  <c:v>198.03</c:v>
                </c:pt>
              </c:numCache>
            </c:numRef>
          </c:val>
          <c:extLst>
            <c:ext xmlns:c16="http://schemas.microsoft.com/office/drawing/2014/chart" uri="{C3380CC4-5D6E-409C-BE32-E72D297353CC}">
              <c16:uniqueId val="{00000000-9394-47EB-B7B5-1086A7D99CD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78.55</c:v>
                </c:pt>
                <c:pt idx="1">
                  <c:v>105.97</c:v>
                </c:pt>
                <c:pt idx="2">
                  <c:v>132.56</c:v>
                </c:pt>
                <c:pt idx="3">
                  <c:v>120.5</c:v>
                </c:pt>
                <c:pt idx="4">
                  <c:v>166.49</c:v>
                </c:pt>
              </c:numCache>
            </c:numRef>
          </c:val>
          <c:smooth val="0"/>
          <c:extLst>
            <c:ext xmlns:c16="http://schemas.microsoft.com/office/drawing/2014/chart" uri="{C3380CC4-5D6E-409C-BE32-E72D297353CC}">
              <c16:uniqueId val="{00000001-9394-47EB-B7B5-1086A7D99CD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473.09</c:v>
                </c:pt>
                <c:pt idx="1">
                  <c:v>430.66</c:v>
                </c:pt>
                <c:pt idx="2">
                  <c:v>449.95</c:v>
                </c:pt>
                <c:pt idx="3">
                  <c:v>405.45</c:v>
                </c:pt>
                <c:pt idx="4">
                  <c:v>359.37</c:v>
                </c:pt>
              </c:numCache>
            </c:numRef>
          </c:val>
          <c:extLst>
            <c:ext xmlns:c16="http://schemas.microsoft.com/office/drawing/2014/chart" uri="{C3380CC4-5D6E-409C-BE32-E72D297353CC}">
              <c16:uniqueId val="{00000000-0C8D-4427-8843-7D5A4A9489C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479.51</c:v>
                </c:pt>
                <c:pt idx="1">
                  <c:v>498.02</c:v>
                </c:pt>
                <c:pt idx="2">
                  <c:v>462.53</c:v>
                </c:pt>
                <c:pt idx="3">
                  <c:v>513.14</c:v>
                </c:pt>
                <c:pt idx="4">
                  <c:v>323.58999999999997</c:v>
                </c:pt>
              </c:numCache>
            </c:numRef>
          </c:val>
          <c:smooth val="0"/>
          <c:extLst>
            <c:ext xmlns:c16="http://schemas.microsoft.com/office/drawing/2014/chart" uri="{C3380CC4-5D6E-409C-BE32-E72D297353CC}">
              <c16:uniqueId val="{00000001-0C8D-4427-8843-7D5A4A9489C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100.65</c:v>
                </c:pt>
                <c:pt idx="1">
                  <c:v>97.43</c:v>
                </c:pt>
                <c:pt idx="2">
                  <c:v>97.45</c:v>
                </c:pt>
                <c:pt idx="3">
                  <c:v>98.57</c:v>
                </c:pt>
                <c:pt idx="4">
                  <c:v>92.49</c:v>
                </c:pt>
              </c:numCache>
            </c:numRef>
          </c:val>
          <c:extLst>
            <c:ext xmlns:c16="http://schemas.microsoft.com/office/drawing/2014/chart" uri="{C3380CC4-5D6E-409C-BE32-E72D297353CC}">
              <c16:uniqueId val="{00000000-FD97-4699-B6AC-93FA2D74672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97.75</c:v>
                </c:pt>
                <c:pt idx="1">
                  <c:v>98.23</c:v>
                </c:pt>
                <c:pt idx="2">
                  <c:v>94.99</c:v>
                </c:pt>
                <c:pt idx="3">
                  <c:v>100</c:v>
                </c:pt>
                <c:pt idx="4">
                  <c:v>97.47</c:v>
                </c:pt>
              </c:numCache>
            </c:numRef>
          </c:val>
          <c:smooth val="0"/>
          <c:extLst>
            <c:ext xmlns:c16="http://schemas.microsoft.com/office/drawing/2014/chart" uri="{C3380CC4-5D6E-409C-BE32-E72D297353CC}">
              <c16:uniqueId val="{00000001-FD97-4699-B6AC-93FA2D74672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68.27</c:v>
                </c:pt>
                <c:pt idx="1">
                  <c:v>70.989999999999995</c:v>
                </c:pt>
                <c:pt idx="2">
                  <c:v>71.650000000000006</c:v>
                </c:pt>
                <c:pt idx="3">
                  <c:v>70.849999999999994</c:v>
                </c:pt>
                <c:pt idx="4">
                  <c:v>76.25</c:v>
                </c:pt>
              </c:numCache>
            </c:numRef>
          </c:val>
          <c:extLst>
            <c:ext xmlns:c16="http://schemas.microsoft.com/office/drawing/2014/chart" uri="{C3380CC4-5D6E-409C-BE32-E72D297353CC}">
              <c16:uniqueId val="{00000000-CD5D-4F37-85C5-075D74C754B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105.3</c:v>
                </c:pt>
                <c:pt idx="1">
                  <c:v>100.56</c:v>
                </c:pt>
                <c:pt idx="2">
                  <c:v>101.01</c:v>
                </c:pt>
                <c:pt idx="3">
                  <c:v>99.62</c:v>
                </c:pt>
                <c:pt idx="4">
                  <c:v>101.09</c:v>
                </c:pt>
              </c:numCache>
            </c:numRef>
          </c:val>
          <c:smooth val="0"/>
          <c:extLst>
            <c:ext xmlns:c16="http://schemas.microsoft.com/office/drawing/2014/chart" uri="{C3380CC4-5D6E-409C-BE32-E72D297353CC}">
              <c16:uniqueId val="{00000001-CD5D-4F37-85C5-075D74C754B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64" zoomScaleNormal="10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埼玉県　和光市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Ba</v>
      </c>
      <c r="X8" s="64"/>
      <c r="Y8" s="64"/>
      <c r="Z8" s="64"/>
      <c r="AA8" s="64"/>
      <c r="AB8" s="64"/>
      <c r="AC8" s="64"/>
      <c r="AD8" s="65" t="str">
        <f>データ!$M$6</f>
        <v>非設置</v>
      </c>
      <c r="AE8" s="65"/>
      <c r="AF8" s="65"/>
      <c r="AG8" s="65"/>
      <c r="AH8" s="65"/>
      <c r="AI8" s="65"/>
      <c r="AJ8" s="65"/>
      <c r="AK8" s="3"/>
      <c r="AL8" s="44">
        <f>データ!S6</f>
        <v>84890</v>
      </c>
      <c r="AM8" s="44"/>
      <c r="AN8" s="44"/>
      <c r="AO8" s="44"/>
      <c r="AP8" s="44"/>
      <c r="AQ8" s="44"/>
      <c r="AR8" s="44"/>
      <c r="AS8" s="44"/>
      <c r="AT8" s="45">
        <f>データ!T6</f>
        <v>11.04</v>
      </c>
      <c r="AU8" s="45"/>
      <c r="AV8" s="45"/>
      <c r="AW8" s="45"/>
      <c r="AX8" s="45"/>
      <c r="AY8" s="45"/>
      <c r="AZ8" s="45"/>
      <c r="BA8" s="45"/>
      <c r="BB8" s="45">
        <f>データ!U6</f>
        <v>7689.31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82.91</v>
      </c>
      <c r="J10" s="45"/>
      <c r="K10" s="45"/>
      <c r="L10" s="45"/>
      <c r="M10" s="45"/>
      <c r="N10" s="45"/>
      <c r="O10" s="45"/>
      <c r="P10" s="45">
        <f>データ!P6</f>
        <v>97.21</v>
      </c>
      <c r="Q10" s="45"/>
      <c r="R10" s="45"/>
      <c r="S10" s="45"/>
      <c r="T10" s="45"/>
      <c r="U10" s="45"/>
      <c r="V10" s="45"/>
      <c r="W10" s="45">
        <f>データ!Q6</f>
        <v>95.32</v>
      </c>
      <c r="X10" s="45"/>
      <c r="Y10" s="45"/>
      <c r="Z10" s="45"/>
      <c r="AA10" s="45"/>
      <c r="AB10" s="45"/>
      <c r="AC10" s="45"/>
      <c r="AD10" s="44">
        <f>データ!R6</f>
        <v>1262</v>
      </c>
      <c r="AE10" s="44"/>
      <c r="AF10" s="44"/>
      <c r="AG10" s="44"/>
      <c r="AH10" s="44"/>
      <c r="AI10" s="44"/>
      <c r="AJ10" s="44"/>
      <c r="AK10" s="2"/>
      <c r="AL10" s="44">
        <f>データ!V6</f>
        <v>82311</v>
      </c>
      <c r="AM10" s="44"/>
      <c r="AN10" s="44"/>
      <c r="AO10" s="44"/>
      <c r="AP10" s="44"/>
      <c r="AQ10" s="44"/>
      <c r="AR10" s="44"/>
      <c r="AS10" s="44"/>
      <c r="AT10" s="45">
        <f>データ!W6</f>
        <v>7.7</v>
      </c>
      <c r="AU10" s="45"/>
      <c r="AV10" s="45"/>
      <c r="AW10" s="45"/>
      <c r="AX10" s="45"/>
      <c r="AY10" s="45"/>
      <c r="AZ10" s="45"/>
      <c r="BA10" s="45"/>
      <c r="BB10" s="45">
        <f>データ!X6</f>
        <v>10689.74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iinexeFH2nWY+VCn+sXJeKfwzHqjZ1W7tk/X9MsV6BeGnvsz039Nk7znFkMbeKpJAxI+j29kE3LOgWpvXiTWw==" saltValue="BnrA988H+ZTtn3JkkfQmA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112291</v>
      </c>
      <c r="D6" s="19">
        <f t="shared" si="3"/>
        <v>46</v>
      </c>
      <c r="E6" s="19">
        <f t="shared" si="3"/>
        <v>17</v>
      </c>
      <c r="F6" s="19">
        <f t="shared" si="3"/>
        <v>1</v>
      </c>
      <c r="G6" s="19">
        <f t="shared" si="3"/>
        <v>0</v>
      </c>
      <c r="H6" s="19" t="str">
        <f t="shared" si="3"/>
        <v>埼玉県　和光市</v>
      </c>
      <c r="I6" s="19" t="str">
        <f t="shared" si="3"/>
        <v>法適用</v>
      </c>
      <c r="J6" s="19" t="str">
        <f t="shared" si="3"/>
        <v>下水道事業</v>
      </c>
      <c r="K6" s="19" t="str">
        <f t="shared" si="3"/>
        <v>公共下水道</v>
      </c>
      <c r="L6" s="19" t="str">
        <f t="shared" si="3"/>
        <v>Ba</v>
      </c>
      <c r="M6" s="19" t="str">
        <f t="shared" si="3"/>
        <v>非設置</v>
      </c>
      <c r="N6" s="20" t="str">
        <f t="shared" si="3"/>
        <v>-</v>
      </c>
      <c r="O6" s="20">
        <f t="shared" si="3"/>
        <v>82.91</v>
      </c>
      <c r="P6" s="20">
        <f t="shared" si="3"/>
        <v>97.21</v>
      </c>
      <c r="Q6" s="20">
        <f t="shared" si="3"/>
        <v>95.32</v>
      </c>
      <c r="R6" s="20">
        <f t="shared" si="3"/>
        <v>1262</v>
      </c>
      <c r="S6" s="20">
        <f t="shared" si="3"/>
        <v>84890</v>
      </c>
      <c r="T6" s="20">
        <f t="shared" si="3"/>
        <v>11.04</v>
      </c>
      <c r="U6" s="20">
        <f t="shared" si="3"/>
        <v>7689.31</v>
      </c>
      <c r="V6" s="20">
        <f t="shared" si="3"/>
        <v>82311</v>
      </c>
      <c r="W6" s="20">
        <f t="shared" si="3"/>
        <v>7.7</v>
      </c>
      <c r="X6" s="20">
        <f t="shared" si="3"/>
        <v>10689.74</v>
      </c>
      <c r="Y6" s="21">
        <f>IF(Y7="",NA(),Y7)</f>
        <v>116.23</v>
      </c>
      <c r="Z6" s="21">
        <f t="shared" ref="Z6:AH6" si="4">IF(Z7="",NA(),Z7)</f>
        <v>112.18</v>
      </c>
      <c r="AA6" s="21">
        <f t="shared" si="4"/>
        <v>111.55</v>
      </c>
      <c r="AB6" s="21">
        <f t="shared" si="4"/>
        <v>109.85</v>
      </c>
      <c r="AC6" s="21">
        <f t="shared" si="4"/>
        <v>104.64</v>
      </c>
      <c r="AD6" s="21">
        <f t="shared" si="4"/>
        <v>107.21</v>
      </c>
      <c r="AE6" s="21">
        <f t="shared" si="4"/>
        <v>108.18</v>
      </c>
      <c r="AF6" s="21">
        <f t="shared" si="4"/>
        <v>105.76</v>
      </c>
      <c r="AG6" s="21">
        <f t="shared" si="4"/>
        <v>103.96</v>
      </c>
      <c r="AH6" s="21">
        <f t="shared" si="4"/>
        <v>104.97</v>
      </c>
      <c r="AI6" s="20" t="str">
        <f>IF(AI7="","",IF(AI7="-","【-】","【"&amp;SUBSTITUTE(TEXT(AI7,"#,##0.00"),"-","△")&amp;"】"))</f>
        <v>【105.36】</v>
      </c>
      <c r="AJ6" s="20">
        <f>IF(AJ7="",NA(),AJ7)</f>
        <v>0</v>
      </c>
      <c r="AK6" s="21">
        <f t="shared" ref="AK6:AS6" si="5">IF(AK7="",NA(),AK7)</f>
        <v>1.94</v>
      </c>
      <c r="AL6" s="20">
        <f t="shared" si="5"/>
        <v>0</v>
      </c>
      <c r="AM6" s="20">
        <f t="shared" si="5"/>
        <v>0</v>
      </c>
      <c r="AN6" s="20">
        <f t="shared" si="5"/>
        <v>0</v>
      </c>
      <c r="AO6" s="21">
        <f t="shared" si="5"/>
        <v>1.31</v>
      </c>
      <c r="AP6" s="21">
        <f t="shared" si="5"/>
        <v>3.66</v>
      </c>
      <c r="AQ6" s="21">
        <f t="shared" si="5"/>
        <v>5.65</v>
      </c>
      <c r="AR6" s="21">
        <f t="shared" si="5"/>
        <v>5.59</v>
      </c>
      <c r="AS6" s="21">
        <f t="shared" si="5"/>
        <v>5.07</v>
      </c>
      <c r="AT6" s="20" t="str">
        <f>IF(AT7="","",IF(AT7="-","【-】","【"&amp;SUBSTITUTE(TEXT(AT7,"#,##0.00"),"-","△")&amp;"】"))</f>
        <v>【3.12】</v>
      </c>
      <c r="AU6" s="21">
        <f>IF(AU7="",NA(),AU7)</f>
        <v>99.91</v>
      </c>
      <c r="AV6" s="21">
        <f t="shared" ref="AV6:BD6" si="6">IF(AV7="",NA(),AV7)</f>
        <v>113.91</v>
      </c>
      <c r="AW6" s="21">
        <f t="shared" si="6"/>
        <v>146.97999999999999</v>
      </c>
      <c r="AX6" s="21">
        <f t="shared" si="6"/>
        <v>166.68</v>
      </c>
      <c r="AY6" s="21">
        <f t="shared" si="6"/>
        <v>198.03</v>
      </c>
      <c r="AZ6" s="21">
        <f t="shared" si="6"/>
        <v>78.55</v>
      </c>
      <c r="BA6" s="21">
        <f t="shared" si="6"/>
        <v>105.97</v>
      </c>
      <c r="BB6" s="21">
        <f t="shared" si="6"/>
        <v>132.56</v>
      </c>
      <c r="BC6" s="21">
        <f t="shared" si="6"/>
        <v>120.5</v>
      </c>
      <c r="BD6" s="21">
        <f t="shared" si="6"/>
        <v>166.49</v>
      </c>
      <c r="BE6" s="20" t="str">
        <f>IF(BE7="","",IF(BE7="-","【-】","【"&amp;SUBSTITUTE(TEXT(BE7,"#,##0.00"),"-","△")&amp;"】"))</f>
        <v>【82.75】</v>
      </c>
      <c r="BF6" s="21">
        <f>IF(BF7="",NA(),BF7)</f>
        <v>473.09</v>
      </c>
      <c r="BG6" s="21">
        <f t="shared" ref="BG6:BO6" si="7">IF(BG7="",NA(),BG7)</f>
        <v>430.66</v>
      </c>
      <c r="BH6" s="21">
        <f t="shared" si="7"/>
        <v>449.95</v>
      </c>
      <c r="BI6" s="21">
        <f t="shared" si="7"/>
        <v>405.45</v>
      </c>
      <c r="BJ6" s="21">
        <f t="shared" si="7"/>
        <v>359.37</v>
      </c>
      <c r="BK6" s="21">
        <f t="shared" si="7"/>
        <v>479.51</v>
      </c>
      <c r="BL6" s="21">
        <f t="shared" si="7"/>
        <v>498.02</v>
      </c>
      <c r="BM6" s="21">
        <f t="shared" si="7"/>
        <v>462.53</v>
      </c>
      <c r="BN6" s="21">
        <f t="shared" si="7"/>
        <v>513.14</v>
      </c>
      <c r="BO6" s="21">
        <f t="shared" si="7"/>
        <v>323.58999999999997</v>
      </c>
      <c r="BP6" s="20" t="str">
        <f>IF(BP7="","",IF(BP7="-","【-】","【"&amp;SUBSTITUTE(TEXT(BP7,"#,##0.00"),"-","△")&amp;"】"))</f>
        <v>【602.56】</v>
      </c>
      <c r="BQ6" s="21">
        <f>IF(BQ7="",NA(),BQ7)</f>
        <v>100.65</v>
      </c>
      <c r="BR6" s="21">
        <f t="shared" ref="BR6:BZ6" si="8">IF(BR7="",NA(),BR7)</f>
        <v>97.43</v>
      </c>
      <c r="BS6" s="21">
        <f t="shared" si="8"/>
        <v>97.45</v>
      </c>
      <c r="BT6" s="21">
        <f t="shared" si="8"/>
        <v>98.57</v>
      </c>
      <c r="BU6" s="21">
        <f t="shared" si="8"/>
        <v>92.49</v>
      </c>
      <c r="BV6" s="21">
        <f t="shared" si="8"/>
        <v>97.75</v>
      </c>
      <c r="BW6" s="21">
        <f t="shared" si="8"/>
        <v>98.23</v>
      </c>
      <c r="BX6" s="21">
        <f t="shared" si="8"/>
        <v>94.99</v>
      </c>
      <c r="BY6" s="21">
        <f t="shared" si="8"/>
        <v>100</v>
      </c>
      <c r="BZ6" s="21">
        <f t="shared" si="8"/>
        <v>97.47</v>
      </c>
      <c r="CA6" s="20" t="str">
        <f>IF(CA7="","",IF(CA7="-","【-】","【"&amp;SUBSTITUTE(TEXT(CA7,"#,##0.00"),"-","△")&amp;"】"))</f>
        <v>【97.94】</v>
      </c>
      <c r="CB6" s="21">
        <f>IF(CB7="",NA(),CB7)</f>
        <v>68.27</v>
      </c>
      <c r="CC6" s="21">
        <f t="shared" ref="CC6:CK6" si="9">IF(CC7="",NA(),CC7)</f>
        <v>70.989999999999995</v>
      </c>
      <c r="CD6" s="21">
        <f t="shared" si="9"/>
        <v>71.650000000000006</v>
      </c>
      <c r="CE6" s="21">
        <f t="shared" si="9"/>
        <v>70.849999999999994</v>
      </c>
      <c r="CF6" s="21">
        <f t="shared" si="9"/>
        <v>76.25</v>
      </c>
      <c r="CG6" s="21">
        <f t="shared" si="9"/>
        <v>105.3</v>
      </c>
      <c r="CH6" s="21">
        <f t="shared" si="9"/>
        <v>100.56</v>
      </c>
      <c r="CI6" s="21">
        <f t="shared" si="9"/>
        <v>101.01</v>
      </c>
      <c r="CJ6" s="21">
        <f t="shared" si="9"/>
        <v>99.62</v>
      </c>
      <c r="CK6" s="21">
        <f t="shared" si="9"/>
        <v>101.09</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t="str">
        <f t="shared" si="10"/>
        <v>-</v>
      </c>
      <c r="CW6" s="20" t="str">
        <f>IF(CW7="","",IF(CW7="-","【-】","【"&amp;SUBSTITUTE(TEXT(CW7,"#,##0.00"),"-","△")&amp;"】"))</f>
        <v>【60.13】</v>
      </c>
      <c r="CX6" s="21">
        <f>IF(CX7="",NA(),CX7)</f>
        <v>99.01</v>
      </c>
      <c r="CY6" s="21">
        <f t="shared" ref="CY6:DG6" si="11">IF(CY7="",NA(),CY7)</f>
        <v>99</v>
      </c>
      <c r="CZ6" s="21">
        <f t="shared" si="11"/>
        <v>99.18</v>
      </c>
      <c r="DA6" s="21">
        <f t="shared" si="11"/>
        <v>99.19</v>
      </c>
      <c r="DB6" s="21">
        <f t="shared" si="11"/>
        <v>99.32</v>
      </c>
      <c r="DC6" s="21">
        <f t="shared" si="11"/>
        <v>97.53</v>
      </c>
      <c r="DD6" s="21">
        <f t="shared" si="11"/>
        <v>98.14</v>
      </c>
      <c r="DE6" s="21">
        <f t="shared" si="11"/>
        <v>98.08</v>
      </c>
      <c r="DF6" s="21">
        <f t="shared" si="11"/>
        <v>97.92</v>
      </c>
      <c r="DG6" s="21">
        <f t="shared" si="11"/>
        <v>98.21</v>
      </c>
      <c r="DH6" s="20" t="str">
        <f>IF(DH7="","",IF(DH7="-","【-】","【"&amp;SUBSTITUTE(TEXT(DH7,"#,##0.00"),"-","△")&amp;"】"))</f>
        <v>【96.00】</v>
      </c>
      <c r="DI6" s="21">
        <f>IF(DI7="",NA(),DI7)</f>
        <v>19.43</v>
      </c>
      <c r="DJ6" s="21">
        <f t="shared" ref="DJ6:DR6" si="12">IF(DJ7="",NA(),DJ7)</f>
        <v>22.18</v>
      </c>
      <c r="DK6" s="21">
        <f t="shared" si="12"/>
        <v>24.44</v>
      </c>
      <c r="DL6" s="21">
        <f t="shared" si="12"/>
        <v>27.22</v>
      </c>
      <c r="DM6" s="21">
        <f t="shared" si="12"/>
        <v>30.05</v>
      </c>
      <c r="DN6" s="21">
        <f t="shared" si="12"/>
        <v>11.11</v>
      </c>
      <c r="DO6" s="21">
        <f t="shared" si="12"/>
        <v>23.49</v>
      </c>
      <c r="DP6" s="21">
        <f t="shared" si="12"/>
        <v>26.35</v>
      </c>
      <c r="DQ6" s="21">
        <f t="shared" si="12"/>
        <v>28.87</v>
      </c>
      <c r="DR6" s="21">
        <f t="shared" si="12"/>
        <v>32.32</v>
      </c>
      <c r="DS6" s="20" t="str">
        <f>IF(DS7="","",IF(DS7="-","【-】","【"&amp;SUBSTITUTE(TEXT(DS7,"#,##0.00"),"-","△")&amp;"】"))</f>
        <v>【42.20】</v>
      </c>
      <c r="DT6" s="20">
        <f>IF(DT7="",NA(),DT7)</f>
        <v>0</v>
      </c>
      <c r="DU6" s="20">
        <f t="shared" ref="DU6:EC6" si="13">IF(DU7="",NA(),DU7)</f>
        <v>0</v>
      </c>
      <c r="DV6" s="20">
        <f t="shared" si="13"/>
        <v>0</v>
      </c>
      <c r="DW6" s="20">
        <f t="shared" si="13"/>
        <v>0</v>
      </c>
      <c r="DX6" s="20">
        <f t="shared" si="13"/>
        <v>0</v>
      </c>
      <c r="DY6" s="21">
        <f t="shared" si="13"/>
        <v>1.6</v>
      </c>
      <c r="DZ6" s="21">
        <f t="shared" si="13"/>
        <v>8.67</v>
      </c>
      <c r="EA6" s="21">
        <f t="shared" si="13"/>
        <v>14.22</v>
      </c>
      <c r="EB6" s="21">
        <f t="shared" si="13"/>
        <v>18.190000000000001</v>
      </c>
      <c r="EC6" s="21">
        <f t="shared" si="13"/>
        <v>23.14</v>
      </c>
      <c r="ED6" s="20" t="str">
        <f>IF(ED7="","",IF(ED7="-","【-】","【"&amp;SUBSTITUTE(TEXT(ED7,"#,##0.00"),"-","△")&amp;"】"))</f>
        <v>【9.46】</v>
      </c>
      <c r="EE6" s="20">
        <f>IF(EE7="",NA(),EE7)</f>
        <v>0</v>
      </c>
      <c r="EF6" s="20">
        <f t="shared" ref="EF6:EN6" si="14">IF(EF7="",NA(),EF7)</f>
        <v>0</v>
      </c>
      <c r="EG6" s="20">
        <f t="shared" si="14"/>
        <v>0</v>
      </c>
      <c r="EH6" s="20">
        <f t="shared" si="14"/>
        <v>0</v>
      </c>
      <c r="EI6" s="20">
        <f t="shared" si="14"/>
        <v>0</v>
      </c>
      <c r="EJ6" s="21">
        <f t="shared" si="14"/>
        <v>0.02</v>
      </c>
      <c r="EK6" s="21">
        <f t="shared" si="14"/>
        <v>0.11</v>
      </c>
      <c r="EL6" s="21">
        <f t="shared" si="14"/>
        <v>0.04</v>
      </c>
      <c r="EM6" s="21">
        <f t="shared" si="14"/>
        <v>0.11</v>
      </c>
      <c r="EN6" s="21">
        <f t="shared" si="14"/>
        <v>0.11</v>
      </c>
      <c r="EO6" s="20" t="str">
        <f>IF(EO7="","",IF(EO7="-","【-】","【"&amp;SUBSTITUTE(TEXT(EO7,"#,##0.00"),"-","△")&amp;"】"))</f>
        <v>【0.19】</v>
      </c>
    </row>
    <row r="7" spans="1:148" s="22" customFormat="1" x14ac:dyDescent="0.2">
      <c r="A7" s="14"/>
      <c r="B7" s="23">
        <v>2024</v>
      </c>
      <c r="C7" s="23">
        <v>112291</v>
      </c>
      <c r="D7" s="23">
        <v>46</v>
      </c>
      <c r="E7" s="23">
        <v>17</v>
      </c>
      <c r="F7" s="23">
        <v>1</v>
      </c>
      <c r="G7" s="23">
        <v>0</v>
      </c>
      <c r="H7" s="23" t="s">
        <v>96</v>
      </c>
      <c r="I7" s="23" t="s">
        <v>97</v>
      </c>
      <c r="J7" s="23" t="s">
        <v>98</v>
      </c>
      <c r="K7" s="23" t="s">
        <v>99</v>
      </c>
      <c r="L7" s="23" t="s">
        <v>100</v>
      </c>
      <c r="M7" s="23" t="s">
        <v>101</v>
      </c>
      <c r="N7" s="24" t="s">
        <v>102</v>
      </c>
      <c r="O7" s="24">
        <v>82.91</v>
      </c>
      <c r="P7" s="24">
        <v>97.21</v>
      </c>
      <c r="Q7" s="24">
        <v>95.32</v>
      </c>
      <c r="R7" s="24">
        <v>1262</v>
      </c>
      <c r="S7" s="24">
        <v>84890</v>
      </c>
      <c r="T7" s="24">
        <v>11.04</v>
      </c>
      <c r="U7" s="24">
        <v>7689.31</v>
      </c>
      <c r="V7" s="24">
        <v>82311</v>
      </c>
      <c r="W7" s="24">
        <v>7.7</v>
      </c>
      <c r="X7" s="24">
        <v>10689.74</v>
      </c>
      <c r="Y7" s="24">
        <v>116.23</v>
      </c>
      <c r="Z7" s="24">
        <v>112.18</v>
      </c>
      <c r="AA7" s="24">
        <v>111.55</v>
      </c>
      <c r="AB7" s="24">
        <v>109.85</v>
      </c>
      <c r="AC7" s="24">
        <v>104.64</v>
      </c>
      <c r="AD7" s="24">
        <v>107.21</v>
      </c>
      <c r="AE7" s="24">
        <v>108.18</v>
      </c>
      <c r="AF7" s="24">
        <v>105.76</v>
      </c>
      <c r="AG7" s="24">
        <v>103.96</v>
      </c>
      <c r="AH7" s="24">
        <v>104.97</v>
      </c>
      <c r="AI7" s="24">
        <v>105.36</v>
      </c>
      <c r="AJ7" s="24">
        <v>0</v>
      </c>
      <c r="AK7" s="24">
        <v>1.94</v>
      </c>
      <c r="AL7" s="24">
        <v>0</v>
      </c>
      <c r="AM7" s="24">
        <v>0</v>
      </c>
      <c r="AN7" s="24">
        <v>0</v>
      </c>
      <c r="AO7" s="24">
        <v>1.31</v>
      </c>
      <c r="AP7" s="24">
        <v>3.66</v>
      </c>
      <c r="AQ7" s="24">
        <v>5.65</v>
      </c>
      <c r="AR7" s="24">
        <v>5.59</v>
      </c>
      <c r="AS7" s="24">
        <v>5.07</v>
      </c>
      <c r="AT7" s="24">
        <v>3.12</v>
      </c>
      <c r="AU7" s="24">
        <v>99.91</v>
      </c>
      <c r="AV7" s="24">
        <v>113.91</v>
      </c>
      <c r="AW7" s="24">
        <v>146.97999999999999</v>
      </c>
      <c r="AX7" s="24">
        <v>166.68</v>
      </c>
      <c r="AY7" s="24">
        <v>198.03</v>
      </c>
      <c r="AZ7" s="24">
        <v>78.55</v>
      </c>
      <c r="BA7" s="24">
        <v>105.97</v>
      </c>
      <c r="BB7" s="24">
        <v>132.56</v>
      </c>
      <c r="BC7" s="24">
        <v>120.5</v>
      </c>
      <c r="BD7" s="24">
        <v>166.49</v>
      </c>
      <c r="BE7" s="24">
        <v>82.75</v>
      </c>
      <c r="BF7" s="24">
        <v>473.09</v>
      </c>
      <c r="BG7" s="24">
        <v>430.66</v>
      </c>
      <c r="BH7" s="24">
        <v>449.95</v>
      </c>
      <c r="BI7" s="24">
        <v>405.45</v>
      </c>
      <c r="BJ7" s="24">
        <v>359.37</v>
      </c>
      <c r="BK7" s="24">
        <v>479.51</v>
      </c>
      <c r="BL7" s="24">
        <v>498.02</v>
      </c>
      <c r="BM7" s="24">
        <v>462.53</v>
      </c>
      <c r="BN7" s="24">
        <v>513.14</v>
      </c>
      <c r="BO7" s="24">
        <v>323.58999999999997</v>
      </c>
      <c r="BP7" s="24">
        <v>602.55999999999995</v>
      </c>
      <c r="BQ7" s="24">
        <v>100.65</v>
      </c>
      <c r="BR7" s="24">
        <v>97.43</v>
      </c>
      <c r="BS7" s="24">
        <v>97.45</v>
      </c>
      <c r="BT7" s="24">
        <v>98.57</v>
      </c>
      <c r="BU7" s="24">
        <v>92.49</v>
      </c>
      <c r="BV7" s="24">
        <v>97.75</v>
      </c>
      <c r="BW7" s="24">
        <v>98.23</v>
      </c>
      <c r="BX7" s="24">
        <v>94.99</v>
      </c>
      <c r="BY7" s="24">
        <v>100</v>
      </c>
      <c r="BZ7" s="24">
        <v>97.47</v>
      </c>
      <c r="CA7" s="24">
        <v>97.94</v>
      </c>
      <c r="CB7" s="24">
        <v>68.27</v>
      </c>
      <c r="CC7" s="24">
        <v>70.989999999999995</v>
      </c>
      <c r="CD7" s="24">
        <v>71.650000000000006</v>
      </c>
      <c r="CE7" s="24">
        <v>70.849999999999994</v>
      </c>
      <c r="CF7" s="24">
        <v>76.25</v>
      </c>
      <c r="CG7" s="24">
        <v>105.3</v>
      </c>
      <c r="CH7" s="24">
        <v>100.56</v>
      </c>
      <c r="CI7" s="24">
        <v>101.01</v>
      </c>
      <c r="CJ7" s="24">
        <v>99.62</v>
      </c>
      <c r="CK7" s="24">
        <v>101.09</v>
      </c>
      <c r="CL7" s="24">
        <v>140.97999999999999</v>
      </c>
      <c r="CM7" s="24" t="s">
        <v>102</v>
      </c>
      <c r="CN7" s="24" t="s">
        <v>102</v>
      </c>
      <c r="CO7" s="24" t="s">
        <v>102</v>
      </c>
      <c r="CP7" s="24" t="s">
        <v>102</v>
      </c>
      <c r="CQ7" s="24" t="s">
        <v>102</v>
      </c>
      <c r="CR7" s="24" t="s">
        <v>102</v>
      </c>
      <c r="CS7" s="24" t="s">
        <v>102</v>
      </c>
      <c r="CT7" s="24" t="s">
        <v>102</v>
      </c>
      <c r="CU7" s="24" t="s">
        <v>102</v>
      </c>
      <c r="CV7" s="24" t="s">
        <v>102</v>
      </c>
      <c r="CW7" s="24">
        <v>60.13</v>
      </c>
      <c r="CX7" s="24">
        <v>99.01</v>
      </c>
      <c r="CY7" s="24">
        <v>99</v>
      </c>
      <c r="CZ7" s="24">
        <v>99.18</v>
      </c>
      <c r="DA7" s="24">
        <v>99.19</v>
      </c>
      <c r="DB7" s="24">
        <v>99.32</v>
      </c>
      <c r="DC7" s="24">
        <v>97.53</v>
      </c>
      <c r="DD7" s="24">
        <v>98.14</v>
      </c>
      <c r="DE7" s="24">
        <v>98.08</v>
      </c>
      <c r="DF7" s="24">
        <v>97.92</v>
      </c>
      <c r="DG7" s="24">
        <v>98.21</v>
      </c>
      <c r="DH7" s="24">
        <v>96</v>
      </c>
      <c r="DI7" s="24">
        <v>19.43</v>
      </c>
      <c r="DJ7" s="24">
        <v>22.18</v>
      </c>
      <c r="DK7" s="24">
        <v>24.44</v>
      </c>
      <c r="DL7" s="24">
        <v>27.22</v>
      </c>
      <c r="DM7" s="24">
        <v>30.05</v>
      </c>
      <c r="DN7" s="24">
        <v>11.11</v>
      </c>
      <c r="DO7" s="24">
        <v>23.49</v>
      </c>
      <c r="DP7" s="24">
        <v>26.35</v>
      </c>
      <c r="DQ7" s="24">
        <v>28.87</v>
      </c>
      <c r="DR7" s="24">
        <v>32.32</v>
      </c>
      <c r="DS7" s="24">
        <v>42.2</v>
      </c>
      <c r="DT7" s="24">
        <v>0</v>
      </c>
      <c r="DU7" s="24">
        <v>0</v>
      </c>
      <c r="DV7" s="24">
        <v>0</v>
      </c>
      <c r="DW7" s="24">
        <v>0</v>
      </c>
      <c r="DX7" s="24">
        <v>0</v>
      </c>
      <c r="DY7" s="24">
        <v>1.6</v>
      </c>
      <c r="DZ7" s="24">
        <v>8.67</v>
      </c>
      <c r="EA7" s="24">
        <v>14.22</v>
      </c>
      <c r="EB7" s="24">
        <v>18.190000000000001</v>
      </c>
      <c r="EC7" s="24">
        <v>23.14</v>
      </c>
      <c r="ED7" s="24">
        <v>9.4600000000000009</v>
      </c>
      <c r="EE7" s="24">
        <v>0</v>
      </c>
      <c r="EF7" s="24">
        <v>0</v>
      </c>
      <c r="EG7" s="24">
        <v>0</v>
      </c>
      <c r="EH7" s="24">
        <v>0</v>
      </c>
      <c r="EI7" s="24">
        <v>0</v>
      </c>
      <c r="EJ7" s="24">
        <v>0.02</v>
      </c>
      <c r="EK7" s="24">
        <v>0.11</v>
      </c>
      <c r="EL7" s="24">
        <v>0.04</v>
      </c>
      <c r="EM7" s="24">
        <v>0.11</v>
      </c>
      <c r="EN7" s="24">
        <v>0.11</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今夏美</cp:lastModifiedBy>
  <cp:lastPrinted>2026-01-27T01:44:30Z</cp:lastPrinted>
  <dcterms:created xsi:type="dcterms:W3CDTF">2025-12-23T05:58:43Z</dcterms:created>
  <dcterms:modified xsi:type="dcterms:W3CDTF">2026-01-27T01:44:36Z</dcterms:modified>
  <cp:category/>
</cp:coreProperties>
</file>