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8令和５年度\20240118【市町村課】令和４年度経営比較分析表調査\"/>
    </mc:Choice>
  </mc:AlternateContent>
  <workbookProtection workbookAlgorithmName="SHA-512" workbookHashValue="3RQk2M+N5tKxy5DSQrIWeupuYpRWCTq7sVs2Tu/vrvHksmimmU3RBsbjdiY6K/myHf0cq7RpJjTZsp6/I+f+Nw==" workbookSaltValue="K4QuSPOGNujn8d8gkrcNaA=="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<sst xmlns="http://schemas.openxmlformats.org/spreadsheetml/2006/main" count="241" uniqueCount="116">
  <si>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</si>
  <si>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</si>
  <si>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</si>
  <si>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</si>
  <si>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</si>
  <si>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</si>
  <si>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</si>
  <si>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</si>
  <si>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</si>
  <si>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</si>
  <si>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</si>
  <si>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</si>
  <si>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</si>
  <si>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</si>
  <si>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</si>
  <si>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</si>
  <si>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</si>
  <si>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</si>
  <si>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</si>
  <si>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</si>
  <si>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</si>
  <si>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</si>
  <si>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</si>
  <si>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</si>
  <si>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</si>
  <si>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</si>
  <si>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</si>
  <si>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</si>
  <si>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</si>
  <si>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</si>
  <si>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</si>
  <si>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</si>
  <si>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</si>
  <si>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</si>
  <si>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</si>
  <si>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</si>
  <si>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</si>
  <si>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</si>
  <si>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</si>
  <si>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</si>
  <si>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</si>
  <si>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</si>
  <si>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</si>
  <si>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</si>
  <si>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</si>
  <si>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</si>
  <si>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</si>
  <si>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</si>
  <si>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</si>
  <si>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</si>
  <si>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</si>
  <si>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</si>
  <si>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</si>
  <si>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</si>
  <si>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</si>
  <si>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</si>
  <si>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</si>
  <si>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</si>
  <si>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</si>
  <si>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</si>
  <si>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</si>
  <si>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</si>
  <si>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</si>
  <si>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</si>
  <si>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</si>
  <si>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</si>
  <si>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</si>
  <si>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</si>
  <si>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</si>
  <si>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</si>
  <si>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</si>
  <si>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</si>
  <si>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</si>
  <si>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</si>
  <si>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</si>
  <si>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</si>
  <si>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</si>
  <si>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</si>
  <si>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</si>
  <si>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</si>
  <si>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</si>
  <si>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</si>
  <si>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</si>
  <si>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</si>
  <si>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</si>
  <si>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</si>
  <si>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</si>
  <si>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</si>
  <si>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</si>
  <si>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</si>
  <si>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</si>
  <si>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</si>
  <si>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</si>
  <si>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</si>
  <si>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</si>
  <si>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</si>
  <si>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</si>
  <si>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</si>
  <si>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</si>
  <si>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</si>
  <si>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</si>
  <si>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</si>
  <si>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</si>
  <si>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</si>
  <si>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</si>
  <si>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</si>
  <si>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</si>
  <si>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</si>
  <si>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</si>
  <si>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</si>
  <si>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</si>
  <si>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</si>
  <si>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</si>
  <si>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 有形固定資産減価償却率は、令和4年度において大規模な工事の完了による取得固定資産の増加により、上昇傾向にあるが、２４．４４％と類似団体の平均値を下回った。また、②管渠老朽化率は０％を維持していることから、老朽化の度合いは類似団体等よりも低いことが分かる。
　③の管渠改善率は０％と類似団体の平均値を下回っている。
　老朽化の対策としては、布設後の経過年数、施設の重要度及び管路を布設している道路の交通量等を勘案して、早期かつ計画的に、修繕、改築及び更新等を実施していかなくてはならないが、当市では管路内部のカメラ調査を行い、その調査結果に基づき適切に補修を進めているため、当面は引き続きこの取組を継続していく。</t>
    <phoneticPr fontId="4"/>
  </si>
  <si>
    <t xml:space="preserve">　各指標について、類似団体平均値及び全国平均値を下回るものがあるが、現状においては健全な経営状況を維持している。しかし、今後は累積欠損金を減少させ、経営改善していく必要がある。
　支出については、予算内容を見直し、工事内容を精査した上で適切に事業を進めていく。
　収入については、新型コロナウイルスによる影響が改善されたことや、人口の増加による使用料収入の増加を見込むことができることや、他会計からの繰入金の見直しを行うことで改善を進めていく。
　また、令和元年度に策定した下水道事業経営戦略の投資・財政計画に基づき、今後予定している総合地震対策業務への取組及びストックマネジメント計画の策定等に沿った取組を計画的かつ効率的に推進し、経営基盤の強化を図っていく方針である。
</t>
    <rPh sb="140" eb="142">
      <t>シンガタ</t>
    </rPh>
    <rPh sb="152" eb="154">
      <t>エイキョウ</t>
    </rPh>
    <rPh sb="155" eb="157">
      <t>カイゼン</t>
    </rPh>
    <rPh sb="164" eb="166">
      <t>ジンコウ</t>
    </rPh>
    <rPh sb="167" eb="169">
      <t>ゾウカ</t>
    </rPh>
    <phoneticPr fontId="4"/>
  </si>
  <si>
    <t xml:space="preserve">①経常収支比率は１１１．５５％と黒字で、類似団体の平均値を上回っている。また、②累積欠損金比率については、０．００％となった。④企業債残高対事業規模比率については前年度より１９．２９ポイント増加した。令和４年度において、起債を財源とした大規模工事を実施した経緯を鑑みると数値の推移は適正な数値と言える。これらのことから、当市の経営状況はほぼ健全であるといえる。
　③流動比率は１４６．９８％で前年に比べて改善傾向にあり類似団体の平均値を上回っており、１００％を上回っている。⑤経費回収率については、９７．４５％で、類似団体の平均値を上回り、増加となった。引き続き収入の確保と支出の適正化に努め、健全な事業運営を進めていく。
　⑥汚水処理原価は７１．６５円と、昨年度よりは増額したものの類似団体の平均値を大幅に下回る額となっている。経営状況は健全であると判断している。
　⑧水洗化率については、令和３年度決算の時点で９９．００％であったが、令和４年度決算では人口及び処理区域内人口の増加に伴い９９．１８％となった。
　当市は、今後も土地区画整理事業の進展に伴い、住宅等の増加が見込まれるため、下水道への接続及び正しい使い方等について啓発を進めていく必要があると考えている。
</t>
    <rPh sb="95" eb="97">
      <t>ゾウカ</t>
    </rPh>
    <rPh sb="100" eb="102">
      <t>レイワ</t>
    </rPh>
    <rPh sb="103" eb="105">
      <t>ネンド</t>
    </rPh>
    <rPh sb="266" eb="267">
      <t>ウエ</t>
    </rPh>
    <rPh sb="270" eb="272">
      <t>ゾウカ</t>
    </rPh>
    <rPh sb="277" eb="278">
      <t>ヒ</t>
    </rPh>
    <rPh sb="279" eb="280">
      <t>ツヅ</t>
    </rPh>
    <rPh sb="281" eb="283">
      <t>シュウニュウ</t>
    </rPh>
    <rPh sb="284" eb="286">
      <t>カクホ</t>
    </rPh>
    <rPh sb="287" eb="289">
      <t>シシュツ</t>
    </rPh>
    <rPh sb="290" eb="293">
      <t>テキセイカ</t>
    </rPh>
    <rPh sb="294" eb="295">
      <t>ツト</t>
    </rPh>
    <rPh sb="297" eb="299">
      <t>ケンゼン</t>
    </rPh>
    <rPh sb="300" eb="304">
      <t>ジギョウウンエイ</t>
    </rPh>
    <rPh sb="305" eb="306">
      <t>スス</t>
    </rPh>
    <rPh sb="440" eb="44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</si>
</sst>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98-4589-9558-4F8150644D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0.06</c:v>
                </c:pt>
                <c:pt idx="2">
                  <c:v>0.02</c:v>
                </c:pt>
                <c:pt idx="3">
                  <c:v>0.11</c:v>
                </c:pt>
                <c:pt idx="4">
                  <c:v>0.04</c:v>
                </c:pt>
              </c:numCache>
            </c:numRef>
          </c:val>
          <c:smooth val="0"/>
          <c:extLst>
            <c:ext xmlns:c16="http://schemas.microsoft.com/office/drawing/2014/chart" uri="{C3380CC4-5D6E-409C-BE32-E72D297353CC}">
              <c16:uniqueId val="{00000001-9498-4589-9558-4F8150644D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7-4F86-A919-EA1C9FB5B80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D7-4F86-A919-EA1C9FB5B80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98.86</c:v>
                </c:pt>
                <c:pt idx="1">
                  <c:v>98.92</c:v>
                </c:pt>
                <c:pt idx="2">
                  <c:v>99.01</c:v>
                </c:pt>
                <c:pt idx="3">
                  <c:v>99</c:v>
                </c:pt>
                <c:pt idx="4">
                  <c:v>99.18</c:v>
                </c:pt>
              </c:numCache>
            </c:numRef>
          </c:val>
          <c:extLst>
            <c:ext xmlns:c16="http://schemas.microsoft.com/office/drawing/2014/chart" uri="{C3380CC4-5D6E-409C-BE32-E72D297353CC}">
              <c16:uniqueId val="{00000000-E9F1-40B9-8D96-9C59B622B8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96.71</c:v>
                </c:pt>
                <c:pt idx="1">
                  <c:v>96.8</c:v>
                </c:pt>
                <c:pt idx="2">
                  <c:v>97.53</c:v>
                </c:pt>
                <c:pt idx="3">
                  <c:v>98.14</c:v>
                </c:pt>
                <c:pt idx="4">
                  <c:v>98.08</c:v>
                </c:pt>
              </c:numCache>
            </c:numRef>
          </c:val>
          <c:smooth val="0"/>
          <c:extLst>
            <c:ext xmlns:c16="http://schemas.microsoft.com/office/drawing/2014/chart" uri="{C3380CC4-5D6E-409C-BE32-E72D297353CC}">
              <c16:uniqueId val="{00000001-E9F1-40B9-8D96-9C59B622B8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117.18</c:v>
                </c:pt>
                <c:pt idx="1">
                  <c:v>114.22</c:v>
                </c:pt>
                <c:pt idx="2">
                  <c:v>116.23</c:v>
                </c:pt>
                <c:pt idx="3">
                  <c:v>112.18</c:v>
                </c:pt>
                <c:pt idx="4">
                  <c:v>111.55</c:v>
                </c:pt>
              </c:numCache>
            </c:numRef>
          </c:val>
          <c:extLst>
            <c:ext xmlns:c16="http://schemas.microsoft.com/office/drawing/2014/chart" uri="{C3380CC4-5D6E-409C-BE32-E72D297353CC}">
              <c16:uniqueId val="{00000000-3920-46EB-A670-18B685204D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104.85</c:v>
                </c:pt>
                <c:pt idx="2">
                  <c:v>107.21</c:v>
                </c:pt>
                <c:pt idx="3">
                  <c:v>108.18</c:v>
                </c:pt>
                <c:pt idx="4">
                  <c:v>105.76</c:v>
                </c:pt>
              </c:numCache>
            </c:numRef>
          </c:val>
          <c:smooth val="0"/>
          <c:extLst>
            <c:ext xmlns:c16="http://schemas.microsoft.com/office/drawing/2014/chart" uri="{C3380CC4-5D6E-409C-BE32-E72D297353CC}">
              <c16:uniqueId val="{00000001-3920-46EB-A670-18B685204D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14.58</c:v>
                </c:pt>
                <c:pt idx="1">
                  <c:v>17.5</c:v>
                </c:pt>
                <c:pt idx="2">
                  <c:v>19.43</c:v>
                </c:pt>
                <c:pt idx="3">
                  <c:v>22.18</c:v>
                </c:pt>
                <c:pt idx="4">
                  <c:v>24.44</c:v>
                </c:pt>
              </c:numCache>
            </c:numRef>
          </c:val>
          <c:extLst>
            <c:ext xmlns:c16="http://schemas.microsoft.com/office/drawing/2014/chart" uri="{C3380CC4-5D6E-409C-BE32-E72D297353CC}">
              <c16:uniqueId val="{00000000-12CA-459E-9D42-75A7528BE4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15.87</c:v>
                </c:pt>
                <c:pt idx="1">
                  <c:v>14.72</c:v>
                </c:pt>
                <c:pt idx="2">
                  <c:v>11.11</c:v>
                </c:pt>
                <c:pt idx="3">
                  <c:v>23.49</c:v>
                </c:pt>
                <c:pt idx="4">
                  <c:v>26.35</c:v>
                </c:pt>
              </c:numCache>
            </c:numRef>
          </c:val>
          <c:smooth val="0"/>
          <c:extLst>
            <c:ext xmlns:c16="http://schemas.microsoft.com/office/drawing/2014/chart" uri="{C3380CC4-5D6E-409C-BE32-E72D297353CC}">
              <c16:uniqueId val="{00000001-12CA-459E-9D42-75A7528BE4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51-4E5C-89FF-AE27D2AA8B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0.53</c:v>
                </c:pt>
                <c:pt idx="1">
                  <c:v>1.01</c:v>
                </c:pt>
                <c:pt idx="2">
                  <c:v>1.6</c:v>
                </c:pt>
                <c:pt idx="3">
                  <c:v>8.67</c:v>
                </c:pt>
                <c:pt idx="4">
                  <c:v>14.22</c:v>
                </c:pt>
              </c:numCache>
            </c:numRef>
          </c:val>
          <c:smooth val="0"/>
          <c:extLst>
            <c:ext xmlns:c16="http://schemas.microsoft.com/office/drawing/2014/chart" uri="{C3380CC4-5D6E-409C-BE32-E72D297353CC}">
              <c16:uniqueId val="{00000001-2251-4E5C-89FF-AE27D2AA8B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1.94</c:v>
                </c:pt>
                <c:pt idx="4">
                  <c:v>0</c:v>
                </c:pt>
              </c:numCache>
            </c:numRef>
          </c:val>
          <c:extLst>
            <c:ext xmlns:c16="http://schemas.microsoft.com/office/drawing/2014/chart" uri="{C3380CC4-5D6E-409C-BE32-E72D297353CC}">
              <c16:uniqueId val="{00000000-75B1-41DC-A597-F185A76012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1.31</c:v>
                </c:pt>
                <c:pt idx="3" formatCode="#,##0.00;&quot;△&quot;#,##0.00;&quot;-&quot;">
                  <c:v>3.66</c:v>
                </c:pt>
                <c:pt idx="4" formatCode="#,##0.00;&quot;△&quot;#,##0.00;&quot;-&quot;">
                  <c:v>5.65</c:v>
                </c:pt>
              </c:numCache>
            </c:numRef>
          </c:val>
          <c:smooth val="0"/>
          <c:extLst>
            <c:ext xmlns:c16="http://schemas.microsoft.com/office/drawing/2014/chart" uri="{C3380CC4-5D6E-409C-BE32-E72D297353CC}">
              <c16:uniqueId val="{00000001-75B1-41DC-A597-F185A76012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72.8</c:v>
                </c:pt>
                <c:pt idx="1">
                  <c:v>78.75</c:v>
                </c:pt>
                <c:pt idx="2">
                  <c:v>99.91</c:v>
                </c:pt>
                <c:pt idx="3">
                  <c:v>113.91</c:v>
                </c:pt>
                <c:pt idx="4">
                  <c:v>146.97999999999999</c:v>
                </c:pt>
              </c:numCache>
            </c:numRef>
          </c:val>
          <c:extLst>
            <c:ext xmlns:c16="http://schemas.microsoft.com/office/drawing/2014/chart" uri="{C3380CC4-5D6E-409C-BE32-E72D297353CC}">
              <c16:uniqueId val="{00000000-EB9D-43AC-B390-5102ACA5D5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70.66</c:v>
                </c:pt>
                <c:pt idx="1">
                  <c:v>53.32</c:v>
                </c:pt>
                <c:pt idx="2">
                  <c:v>78.55</c:v>
                </c:pt>
                <c:pt idx="3">
                  <c:v>105.97</c:v>
                </c:pt>
                <c:pt idx="4">
                  <c:v>132.56</c:v>
                </c:pt>
              </c:numCache>
            </c:numRef>
          </c:val>
          <c:smooth val="0"/>
          <c:extLst>
            <c:ext xmlns:c16="http://schemas.microsoft.com/office/drawing/2014/chart" uri="{C3380CC4-5D6E-409C-BE32-E72D297353CC}">
              <c16:uniqueId val="{00000001-EB9D-43AC-B390-5102ACA5D5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491.98</c:v>
                </c:pt>
                <c:pt idx="1">
                  <c:v>443.71</c:v>
                </c:pt>
                <c:pt idx="2">
                  <c:v>473.09</c:v>
                </c:pt>
                <c:pt idx="3">
                  <c:v>430.66</c:v>
                </c:pt>
                <c:pt idx="4">
                  <c:v>449.95</c:v>
                </c:pt>
              </c:numCache>
            </c:numRef>
          </c:val>
          <c:extLst>
            <c:ext xmlns:c16="http://schemas.microsoft.com/office/drawing/2014/chart" uri="{C3380CC4-5D6E-409C-BE32-E72D297353CC}">
              <c16:uniqueId val="{00000000-4B8E-4283-B785-ED947451B9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670.71</c:v>
                </c:pt>
                <c:pt idx="1">
                  <c:v>719.63</c:v>
                </c:pt>
                <c:pt idx="2">
                  <c:v>479.51</c:v>
                </c:pt>
                <c:pt idx="3">
                  <c:v>498.02</c:v>
                </c:pt>
                <c:pt idx="4">
                  <c:v>462.53</c:v>
                </c:pt>
              </c:numCache>
            </c:numRef>
          </c:val>
          <c:smooth val="0"/>
          <c:extLst>
            <c:ext xmlns:c16="http://schemas.microsoft.com/office/drawing/2014/chart" uri="{C3380CC4-5D6E-409C-BE32-E72D297353CC}">
              <c16:uniqueId val="{00000001-4B8E-4283-B785-ED947451B9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88.77</c:v>
                </c:pt>
                <c:pt idx="1">
                  <c:v>97.2</c:v>
                </c:pt>
                <c:pt idx="2">
                  <c:v>100.65</c:v>
                </c:pt>
                <c:pt idx="3">
                  <c:v>97.43</c:v>
                </c:pt>
                <c:pt idx="4">
                  <c:v>97.45</c:v>
                </c:pt>
              </c:numCache>
            </c:numRef>
          </c:val>
          <c:extLst>
            <c:ext xmlns:c16="http://schemas.microsoft.com/office/drawing/2014/chart" uri="{C3380CC4-5D6E-409C-BE32-E72D297353CC}">
              <c16:uniqueId val="{00000000-4037-4B98-8F2F-D81A1918ED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96.07</c:v>
                </c:pt>
                <c:pt idx="1">
                  <c:v>97.9</c:v>
                </c:pt>
                <c:pt idx="2">
                  <c:v>97.75</c:v>
                </c:pt>
                <c:pt idx="3">
                  <c:v>98.23</c:v>
                </c:pt>
                <c:pt idx="4">
                  <c:v>94.99</c:v>
                </c:pt>
              </c:numCache>
            </c:numRef>
          </c:val>
          <c:smooth val="0"/>
          <c:extLst>
            <c:ext xmlns:c16="http://schemas.microsoft.com/office/drawing/2014/chart" uri="{C3380CC4-5D6E-409C-BE32-E72D297353CC}">
              <c16:uniqueId val="{00000001-4037-4B98-8F2F-D81A1918ED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79.28</c:v>
                </c:pt>
                <c:pt idx="1">
                  <c:v>72.58</c:v>
                </c:pt>
                <c:pt idx="2">
                  <c:v>68.27</c:v>
                </c:pt>
                <c:pt idx="3">
                  <c:v>70.989999999999995</c:v>
                </c:pt>
                <c:pt idx="4">
                  <c:v>71.650000000000006</c:v>
                </c:pt>
              </c:numCache>
            </c:numRef>
          </c:val>
          <c:extLst>
            <c:ext xmlns:c16="http://schemas.microsoft.com/office/drawing/2014/chart" uri="{C3380CC4-5D6E-409C-BE32-E72D297353CC}">
              <c16:uniqueId val="{00000000-A0B9-492D-90B8-3E84EA55CD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122.01</c:v>
                </c:pt>
                <c:pt idx="1">
                  <c:v>112.77</c:v>
                </c:pt>
                <c:pt idx="2">
                  <c:v>105.3</c:v>
                </c:pt>
                <c:pt idx="3">
                  <c:v>100.56</c:v>
                </c:pt>
                <c:pt idx="4">
                  <c:v>101.01</c:v>
                </c:pt>
              </c:numCache>
            </c:numRef>
          </c:val>
          <c:smooth val="0"/>
          <c:extLst>
            <c:ext xmlns:c16="http://schemas.microsoft.com/office/drawing/2014/chart" uri="{C3380CC4-5D6E-409C-BE32-E72D297353CC}">
              <c16:uniqueId val="{00000001-A0B9-492D-90B8-3E84EA55CD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 zoomScale="89" zoomScaleNormal="89"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埼玉県　和光市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Ba</v>
      </c>
      <c r="X8" s="65"/>
      <c r="Y8" s="65"/>
      <c r="Z8" s="65"/>
      <c r="AA8" s="65"/>
      <c r="AB8" s="65"/>
      <c r="AC8" s="65"/>
      <c r="AD8" s="66" t="str">
        <f>データ!$M$6</f>
        <v>非設置</v>
      </c>
      <c r="AE8" s="66"/>
      <c r="AF8" s="66"/>
      <c r="AG8" s="66"/>
      <c r="AH8" s="66"/>
      <c r="AI8" s="66"/>
      <c r="AJ8" s="66"/>
      <c r="AK8" s="3"/>
      <c r="AL8" s="46">
        <f>データ!S6</f>
        <v>83962</v>
      </c>
      <c r="AM8" s="46"/>
      <c r="AN8" s="46"/>
      <c r="AO8" s="46"/>
      <c r="AP8" s="46"/>
      <c r="AQ8" s="46"/>
      <c r="AR8" s="46"/>
      <c r="AS8" s="46"/>
      <c r="AT8" s="45">
        <f>データ!T6</f>
        <v>11.04</v>
      </c>
      <c r="AU8" s="45"/>
      <c r="AV8" s="45"/>
      <c r="AW8" s="45"/>
      <c r="AX8" s="45"/>
      <c r="AY8" s="45"/>
      <c r="AZ8" s="45"/>
      <c r="BA8" s="45"/>
      <c r="BB8" s="45">
        <f>データ!U6</f>
        <v>7605.25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80.599999999999994</v>
      </c>
      <c r="J10" s="45"/>
      <c r="K10" s="45"/>
      <c r="L10" s="45"/>
      <c r="M10" s="45"/>
      <c r="N10" s="45"/>
      <c r="O10" s="45"/>
      <c r="P10" s="45">
        <f>データ!P6</f>
        <v>97.22</v>
      </c>
      <c r="Q10" s="45"/>
      <c r="R10" s="45"/>
      <c r="S10" s="45"/>
      <c r="T10" s="45"/>
      <c r="U10" s="45"/>
      <c r="V10" s="45"/>
      <c r="W10" s="45">
        <f>データ!Q6</f>
        <v>100.23</v>
      </c>
      <c r="X10" s="45"/>
      <c r="Y10" s="45"/>
      <c r="Z10" s="45"/>
      <c r="AA10" s="45"/>
      <c r="AB10" s="45"/>
      <c r="AC10" s="45"/>
      <c r="AD10" s="46">
        <f>データ!R6</f>
        <v>1262</v>
      </c>
      <c r="AE10" s="46"/>
      <c r="AF10" s="46"/>
      <c r="AG10" s="46"/>
      <c r="AH10" s="46"/>
      <c r="AI10" s="46"/>
      <c r="AJ10" s="46"/>
      <c r="AK10" s="2"/>
      <c r="AL10" s="46">
        <f>データ!V6</f>
        <v>81279</v>
      </c>
      <c r="AM10" s="46"/>
      <c r="AN10" s="46"/>
      <c r="AO10" s="46"/>
      <c r="AP10" s="46"/>
      <c r="AQ10" s="46"/>
      <c r="AR10" s="46"/>
      <c r="AS10" s="46"/>
      <c r="AT10" s="45">
        <f>データ!W6</f>
        <v>7.7</v>
      </c>
      <c r="AU10" s="45"/>
      <c r="AV10" s="45"/>
      <c r="AW10" s="45"/>
      <c r="AX10" s="45"/>
      <c r="AY10" s="45"/>
      <c r="AZ10" s="45"/>
      <c r="BA10" s="45"/>
      <c r="BB10" s="45">
        <f>データ!X6</f>
        <v>10555.71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Pvy9D8wZ5C/xBViocT8F85NlK1ufkqHm0dHzgdiOEQE31q29FGxLg6yjZwodJIrrBilOluIirQOofnOprLchg==" saltValue="jEk1QcxN3mJH8K1+qasa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112291</v>
      </c>
      <c r="D6" s="19">
        <f t="shared" si="3"/>
        <v>46</v>
      </c>
      <c r="E6" s="19">
        <f t="shared" si="3"/>
        <v>17</v>
      </c>
      <c r="F6" s="19">
        <f t="shared" si="3"/>
        <v>1</v>
      </c>
      <c r="G6" s="19">
        <f t="shared" si="3"/>
        <v>0</v>
      </c>
      <c r="H6" s="19" t="str">
        <f t="shared" si="3"/>
        <v>埼玉県　和光市</v>
      </c>
      <c r="I6" s="19" t="str">
        <f t="shared" si="3"/>
        <v>法適用</v>
      </c>
      <c r="J6" s="19" t="str">
        <f t="shared" si="3"/>
        <v>下水道事業</v>
      </c>
      <c r="K6" s="19" t="str">
        <f t="shared" si="3"/>
        <v>公共下水道</v>
      </c>
      <c r="L6" s="19" t="str">
        <f t="shared" si="3"/>
        <v>Ba</v>
      </c>
      <c r="M6" s="19" t="str">
        <f t="shared" si="3"/>
        <v>非設置</v>
      </c>
      <c r="N6" s="20" t="str">
        <f t="shared" si="3"/>
        <v>-</v>
      </c>
      <c r="O6" s="20">
        <f t="shared" si="3"/>
        <v>80.599999999999994</v>
      </c>
      <c r="P6" s="20">
        <f t="shared" si="3"/>
        <v>97.22</v>
      </c>
      <c r="Q6" s="20">
        <f t="shared" si="3"/>
        <v>100.23</v>
      </c>
      <c r="R6" s="20">
        <f t="shared" si="3"/>
        <v>1262</v>
      </c>
      <c r="S6" s="20">
        <f t="shared" si="3"/>
        <v>83962</v>
      </c>
      <c r="T6" s="20">
        <f t="shared" si="3"/>
        <v>11.04</v>
      </c>
      <c r="U6" s="20">
        <f t="shared" si="3"/>
        <v>7605.25</v>
      </c>
      <c r="V6" s="20">
        <f t="shared" si="3"/>
        <v>81279</v>
      </c>
      <c r="W6" s="20">
        <f t="shared" si="3"/>
        <v>7.7</v>
      </c>
      <c r="X6" s="20">
        <f t="shared" si="3"/>
        <v>10555.71</v>
      </c>
      <c r="Y6" s="21">
        <f>IF(Y7="",NA(),Y7)</f>
        <v>117.18</v>
      </c>
      <c r="Z6" s="21">
        <f t="shared" ref="Z6:AH6" si="4">IF(Z7="",NA(),Z7)</f>
        <v>114.22</v>
      </c>
      <c r="AA6" s="21">
        <f t="shared" si="4"/>
        <v>116.23</v>
      </c>
      <c r="AB6" s="21">
        <f t="shared" si="4"/>
        <v>112.18</v>
      </c>
      <c r="AC6" s="21">
        <f t="shared" si="4"/>
        <v>111.55</v>
      </c>
      <c r="AD6" s="21">
        <f t="shared" si="4"/>
        <v>109</v>
      </c>
      <c r="AE6" s="21">
        <f t="shared" si="4"/>
        <v>104.85</v>
      </c>
      <c r="AF6" s="21">
        <f t="shared" si="4"/>
        <v>107.21</v>
      </c>
      <c r="AG6" s="21">
        <f t="shared" si="4"/>
        <v>108.18</v>
      </c>
      <c r="AH6" s="21">
        <f t="shared" si="4"/>
        <v>105.76</v>
      </c>
      <c r="AI6" s="20" t="str">
        <f>IF(AI7="","",IF(AI7="-","【-】","【"&amp;SUBSTITUTE(TEXT(AI7,"#,##0.00"),"-","△")&amp;"】"))</f>
        <v>【106.11】</v>
      </c>
      <c r="AJ6" s="20">
        <f>IF(AJ7="",NA(),AJ7)</f>
        <v>0</v>
      </c>
      <c r="AK6" s="20">
        <f t="shared" ref="AK6:AS6" si="5">IF(AK7="",NA(),AK7)</f>
        <v>0</v>
      </c>
      <c r="AL6" s="20">
        <f t="shared" si="5"/>
        <v>0</v>
      </c>
      <c r="AM6" s="21">
        <f t="shared" si="5"/>
        <v>1.94</v>
      </c>
      <c r="AN6" s="20">
        <f t="shared" si="5"/>
        <v>0</v>
      </c>
      <c r="AO6" s="20">
        <f t="shared" si="5"/>
        <v>0</v>
      </c>
      <c r="AP6" s="20">
        <f t="shared" si="5"/>
        <v>0</v>
      </c>
      <c r="AQ6" s="21">
        <f t="shared" si="5"/>
        <v>1.31</v>
      </c>
      <c r="AR6" s="21">
        <f t="shared" si="5"/>
        <v>3.66</v>
      </c>
      <c r="AS6" s="21">
        <f t="shared" si="5"/>
        <v>5.65</v>
      </c>
      <c r="AT6" s="20" t="str">
        <f>IF(AT7="","",IF(AT7="-","【-】","【"&amp;SUBSTITUTE(TEXT(AT7,"#,##0.00"),"-","△")&amp;"】"))</f>
        <v>【3.15】</v>
      </c>
      <c r="AU6" s="21">
        <f>IF(AU7="",NA(),AU7)</f>
        <v>72.8</v>
      </c>
      <c r="AV6" s="21">
        <f t="shared" ref="AV6:BD6" si="6">IF(AV7="",NA(),AV7)</f>
        <v>78.75</v>
      </c>
      <c r="AW6" s="21">
        <f t="shared" si="6"/>
        <v>99.91</v>
      </c>
      <c r="AX6" s="21">
        <f t="shared" si="6"/>
        <v>113.91</v>
      </c>
      <c r="AY6" s="21">
        <f t="shared" si="6"/>
        <v>146.97999999999999</v>
      </c>
      <c r="AZ6" s="21">
        <f t="shared" si="6"/>
        <v>70.66</v>
      </c>
      <c r="BA6" s="21">
        <f t="shared" si="6"/>
        <v>53.32</v>
      </c>
      <c r="BB6" s="21">
        <f t="shared" si="6"/>
        <v>78.55</v>
      </c>
      <c r="BC6" s="21">
        <f t="shared" si="6"/>
        <v>105.97</v>
      </c>
      <c r="BD6" s="21">
        <f t="shared" si="6"/>
        <v>132.56</v>
      </c>
      <c r="BE6" s="20" t="str">
        <f>IF(BE7="","",IF(BE7="-","【-】","【"&amp;SUBSTITUTE(TEXT(BE7,"#,##0.00"),"-","△")&amp;"】"))</f>
        <v>【73.44】</v>
      </c>
      <c r="BF6" s="21">
        <f>IF(BF7="",NA(),BF7)</f>
        <v>491.98</v>
      </c>
      <c r="BG6" s="21">
        <f t="shared" ref="BG6:BO6" si="7">IF(BG7="",NA(),BG7)</f>
        <v>443.71</v>
      </c>
      <c r="BH6" s="21">
        <f t="shared" si="7"/>
        <v>473.09</v>
      </c>
      <c r="BI6" s="21">
        <f t="shared" si="7"/>
        <v>430.66</v>
      </c>
      <c r="BJ6" s="21">
        <f t="shared" si="7"/>
        <v>449.95</v>
      </c>
      <c r="BK6" s="21">
        <f t="shared" si="7"/>
        <v>670.71</v>
      </c>
      <c r="BL6" s="21">
        <f t="shared" si="7"/>
        <v>719.63</v>
      </c>
      <c r="BM6" s="21">
        <f t="shared" si="7"/>
        <v>479.51</v>
      </c>
      <c r="BN6" s="21">
        <f t="shared" si="7"/>
        <v>498.02</v>
      </c>
      <c r="BO6" s="21">
        <f t="shared" si="7"/>
        <v>462.53</v>
      </c>
      <c r="BP6" s="20" t="str">
        <f>IF(BP7="","",IF(BP7="-","【-】","【"&amp;SUBSTITUTE(TEXT(BP7,"#,##0.00"),"-","△")&amp;"】"))</f>
        <v>【652.82】</v>
      </c>
      <c r="BQ6" s="21">
        <f>IF(BQ7="",NA(),BQ7)</f>
        <v>88.77</v>
      </c>
      <c r="BR6" s="21">
        <f t="shared" ref="BR6:BZ6" si="8">IF(BR7="",NA(),BR7)</f>
        <v>97.2</v>
      </c>
      <c r="BS6" s="21">
        <f t="shared" si="8"/>
        <v>100.65</v>
      </c>
      <c r="BT6" s="21">
        <f t="shared" si="8"/>
        <v>97.43</v>
      </c>
      <c r="BU6" s="21">
        <f t="shared" si="8"/>
        <v>97.45</v>
      </c>
      <c r="BV6" s="21">
        <f t="shared" si="8"/>
        <v>96.07</v>
      </c>
      <c r="BW6" s="21">
        <f t="shared" si="8"/>
        <v>97.9</v>
      </c>
      <c r="BX6" s="21">
        <f t="shared" si="8"/>
        <v>97.75</v>
      </c>
      <c r="BY6" s="21">
        <f t="shared" si="8"/>
        <v>98.23</v>
      </c>
      <c r="BZ6" s="21">
        <f t="shared" si="8"/>
        <v>94.99</v>
      </c>
      <c r="CA6" s="20" t="str">
        <f>IF(CA7="","",IF(CA7="-","【-】","【"&amp;SUBSTITUTE(TEXT(CA7,"#,##0.00"),"-","△")&amp;"】"))</f>
        <v>【97.61】</v>
      </c>
      <c r="CB6" s="21">
        <f>IF(CB7="",NA(),CB7)</f>
        <v>79.28</v>
      </c>
      <c r="CC6" s="21">
        <f t="shared" ref="CC6:CK6" si="9">IF(CC7="",NA(),CC7)</f>
        <v>72.58</v>
      </c>
      <c r="CD6" s="21">
        <f t="shared" si="9"/>
        <v>68.27</v>
      </c>
      <c r="CE6" s="21">
        <f t="shared" si="9"/>
        <v>70.989999999999995</v>
      </c>
      <c r="CF6" s="21">
        <f t="shared" si="9"/>
        <v>71.650000000000006</v>
      </c>
      <c r="CG6" s="21">
        <f t="shared" si="9"/>
        <v>122.01</v>
      </c>
      <c r="CH6" s="21">
        <f t="shared" si="9"/>
        <v>112.77</v>
      </c>
      <c r="CI6" s="21">
        <f t="shared" si="9"/>
        <v>105.3</v>
      </c>
      <c r="CJ6" s="21">
        <f t="shared" si="9"/>
        <v>100.56</v>
      </c>
      <c r="CK6" s="21">
        <f t="shared" si="9"/>
        <v>101.01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【59.10】</v>
      </c>
      <c r="CX6" s="21">
        <f>IF(CX7="",NA(),CX7)</f>
        <v>98.86</v>
      </c>
      <c r="CY6" s="21">
        <f t="shared" ref="CY6:DG6" si="11">IF(CY7="",NA(),CY7)</f>
        <v>98.92</v>
      </c>
      <c r="CZ6" s="21">
        <f t="shared" si="11"/>
        <v>99.01</v>
      </c>
      <c r="DA6" s="21">
        <f t="shared" si="11"/>
        <v>99</v>
      </c>
      <c r="DB6" s="21">
        <f t="shared" si="11"/>
        <v>99.18</v>
      </c>
      <c r="DC6" s="21">
        <f t="shared" si="11"/>
        <v>96.71</v>
      </c>
      <c r="DD6" s="21">
        <f t="shared" si="11"/>
        <v>96.8</v>
      </c>
      <c r="DE6" s="21">
        <f t="shared" si="11"/>
        <v>97.53</v>
      </c>
      <c r="DF6" s="21">
        <f t="shared" si="11"/>
        <v>98.14</v>
      </c>
      <c r="DG6" s="21">
        <f t="shared" si="11"/>
        <v>98.08</v>
      </c>
      <c r="DH6" s="20" t="str">
        <f>IF(DH7="","",IF(DH7="-","【-】","【"&amp;SUBSTITUTE(TEXT(DH7,"#,##0.00"),"-","△")&amp;"】"))</f>
        <v>【95.82】</v>
      </c>
      <c r="DI6" s="21">
        <f>IF(DI7="",NA(),DI7)</f>
        <v>14.58</v>
      </c>
      <c r="DJ6" s="21">
        <f t="shared" ref="DJ6:DR6" si="12">IF(DJ7="",NA(),DJ7)</f>
        <v>17.5</v>
      </c>
      <c r="DK6" s="21">
        <f t="shared" si="12"/>
        <v>19.43</v>
      </c>
      <c r="DL6" s="21">
        <f t="shared" si="12"/>
        <v>22.18</v>
      </c>
      <c r="DM6" s="21">
        <f t="shared" si="12"/>
        <v>24.44</v>
      </c>
      <c r="DN6" s="21">
        <f t="shared" si="12"/>
        <v>15.87</v>
      </c>
      <c r="DO6" s="21">
        <f t="shared" si="12"/>
        <v>14.72</v>
      </c>
      <c r="DP6" s="21">
        <f t="shared" si="12"/>
        <v>11.11</v>
      </c>
      <c r="DQ6" s="21">
        <f t="shared" si="12"/>
        <v>23.49</v>
      </c>
      <c r="DR6" s="21">
        <f t="shared" si="12"/>
        <v>26.35</v>
      </c>
      <c r="DS6" s="20" t="str">
        <f>IF(DS7="","",IF(DS7="-","【-】","【"&amp;SUBSTITUTE(TEXT(DS7,"#,##0.00"),"-","△")&amp;"】"))</f>
        <v>【39.74】</v>
      </c>
      <c r="DT6" s="20">
        <f>IF(DT7="",NA(),DT7)</f>
        <v>0</v>
      </c>
      <c r="DU6" s="20">
        <f t="shared" ref="DU6:EC6" si="13">IF(DU7="",NA(),DU7)</f>
        <v>0</v>
      </c>
      <c r="DV6" s="20">
        <f t="shared" si="13"/>
        <v>0</v>
      </c>
      <c r="DW6" s="20">
        <f t="shared" si="13"/>
        <v>0</v>
      </c>
      <c r="DX6" s="20">
        <f t="shared" si="13"/>
        <v>0</v>
      </c>
      <c r="DY6" s="21">
        <f t="shared" si="13"/>
        <v>0.53</v>
      </c>
      <c r="DZ6" s="21">
        <f t="shared" si="13"/>
        <v>1.01</v>
      </c>
      <c r="EA6" s="21">
        <f t="shared" si="13"/>
        <v>1.6</v>
      </c>
      <c r="EB6" s="21">
        <f t="shared" si="13"/>
        <v>8.67</v>
      </c>
      <c r="EC6" s="21">
        <f t="shared" si="13"/>
        <v>14.22</v>
      </c>
      <c r="ED6" s="20" t="str">
        <f>IF(ED7="","",IF(ED7="-","【-】","【"&amp;SUBSTITUTE(TEXT(ED7,"#,##0.00"),"-","△")&amp;"】"))</f>
        <v>【7.62】</v>
      </c>
      <c r="EE6" s="20">
        <f>IF(EE7="",NA(),EE7)</f>
        <v>0</v>
      </c>
      <c r="EF6" s="20">
        <f t="shared" ref="EF6:EN6" si="14">IF(EF7="",NA(),EF7)</f>
        <v>0</v>
      </c>
      <c r="EG6" s="20">
        <f t="shared" si="14"/>
        <v>0</v>
      </c>
      <c r="EH6" s="20">
        <f t="shared" si="14"/>
        <v>0</v>
      </c>
      <c r="EI6" s="20">
        <f t="shared" si="14"/>
        <v>0</v>
      </c>
      <c r="EJ6" s="21">
        <f t="shared" si="14"/>
        <v>0.02</v>
      </c>
      <c r="EK6" s="21">
        <f t="shared" si="14"/>
        <v>0.06</v>
      </c>
      <c r="EL6" s="21">
        <f t="shared" si="14"/>
        <v>0.02</v>
      </c>
      <c r="EM6" s="21">
        <f t="shared" si="14"/>
        <v>0.11</v>
      </c>
      <c r="EN6" s="21">
        <f t="shared" si="14"/>
        <v>0.04</v>
      </c>
      <c r="EO6" s="20" t="str">
        <f>IF(EO7="","",IF(EO7="-","【-】","【"&amp;SUBSTITUTE(TEXT(EO7,"#,##0.00"),"-","△")&amp;"】"))</f>
        <v>【0.23】</v>
      </c>
    </row>
    <row r="7" spans="1:148" s="22" customFormat="1" x14ac:dyDescent="0.15">
      <c r="A7" s="14"/>
      <c r="B7" s="23">
        <v>2022</v>
      </c>
      <c r="C7" s="23">
        <v>112291</v>
      </c>
      <c r="D7" s="23">
        <v>46</v>
      </c>
      <c r="E7" s="23">
        <v>17</v>
      </c>
      <c r="F7" s="23">
        <v>1</v>
      </c>
      <c r="G7" s="23">
        <v>0</v>
      </c>
      <c r="H7" s="23" t="s">
        <v>96</v>
      </c>
      <c r="I7" s="23" t="s">
        <v>97</v>
      </c>
      <c r="J7" s="23" t="s">
        <v>98</v>
      </c>
      <c r="K7" s="23" t="s">
        <v>99</v>
      </c>
      <c r="L7" s="23" t="s">
        <v>100</v>
      </c>
      <c r="M7" s="23" t="s">
        <v>101</v>
      </c>
      <c r="N7" s="24" t="s">
        <v>102</v>
      </c>
      <c r="O7" s="24">
        <v>80.599999999999994</v>
      </c>
      <c r="P7" s="24">
        <v>97.22</v>
      </c>
      <c r="Q7" s="24">
        <v>100.23</v>
      </c>
      <c r="R7" s="24">
        <v>1262</v>
      </c>
      <c r="S7" s="24">
        <v>83962</v>
      </c>
      <c r="T7" s="24">
        <v>11.04</v>
      </c>
      <c r="U7" s="24">
        <v>7605.25</v>
      </c>
      <c r="V7" s="24">
        <v>81279</v>
      </c>
      <c r="W7" s="24">
        <v>7.7</v>
      </c>
      <c r="X7" s="24">
        <v>10555.71</v>
      </c>
      <c r="Y7" s="24">
        <v>117.18</v>
      </c>
      <c r="Z7" s="24">
        <v>114.22</v>
      </c>
      <c r="AA7" s="24">
        <v>116.23</v>
      </c>
      <c r="AB7" s="24">
        <v>112.18</v>
      </c>
      <c r="AC7" s="24">
        <v>111.55</v>
      </c>
      <c r="AD7" s="24">
        <v>109</v>
      </c>
      <c r="AE7" s="24">
        <v>104.85</v>
      </c>
      <c r="AF7" s="24">
        <v>107.21</v>
      </c>
      <c r="AG7" s="24">
        <v>108.18</v>
      </c>
      <c r="AH7" s="24">
        <v>105.76</v>
      </c>
      <c r="AI7" s="24">
        <v>106.11</v>
      </c>
      <c r="AJ7" s="24">
        <v>0</v>
      </c>
      <c r="AK7" s="24">
        <v>0</v>
      </c>
      <c r="AL7" s="24">
        <v>0</v>
      </c>
      <c r="AM7" s="24">
        <v>1.94</v>
      </c>
      <c r="AN7" s="24">
        <v>0</v>
      </c>
      <c r="AO7" s="24">
        <v>0</v>
      </c>
      <c r="AP7" s="24">
        <v>0</v>
      </c>
      <c r="AQ7" s="24">
        <v>1.31</v>
      </c>
      <c r="AR7" s="24">
        <v>3.66</v>
      </c>
      <c r="AS7" s="24">
        <v>5.65</v>
      </c>
      <c r="AT7" s="24">
        <v>3.15</v>
      </c>
      <c r="AU7" s="24">
        <v>72.8</v>
      </c>
      <c r="AV7" s="24">
        <v>78.75</v>
      </c>
      <c r="AW7" s="24">
        <v>99.91</v>
      </c>
      <c r="AX7" s="24">
        <v>113.91</v>
      </c>
      <c r="AY7" s="24">
        <v>146.97999999999999</v>
      </c>
      <c r="AZ7" s="24">
        <v>70.66</v>
      </c>
      <c r="BA7" s="24">
        <v>53.32</v>
      </c>
      <c r="BB7" s="24">
        <v>78.55</v>
      </c>
      <c r="BC7" s="24">
        <v>105.97</v>
      </c>
      <c r="BD7" s="24">
        <v>132.56</v>
      </c>
      <c r="BE7" s="24">
        <v>73.44</v>
      </c>
      <c r="BF7" s="24">
        <v>491.98</v>
      </c>
      <c r="BG7" s="24">
        <v>443.71</v>
      </c>
      <c r="BH7" s="24">
        <v>473.09</v>
      </c>
      <c r="BI7" s="24">
        <v>430.66</v>
      </c>
      <c r="BJ7" s="24">
        <v>449.95</v>
      </c>
      <c r="BK7" s="24">
        <v>670.71</v>
      </c>
      <c r="BL7" s="24">
        <v>719.63</v>
      </c>
      <c r="BM7" s="24">
        <v>479.51</v>
      </c>
      <c r="BN7" s="24">
        <v>498.02</v>
      </c>
      <c r="BO7" s="24">
        <v>462.53</v>
      </c>
      <c r="BP7" s="24">
        <v>652.82000000000005</v>
      </c>
      <c r="BQ7" s="24">
        <v>88.77</v>
      </c>
      <c r="BR7" s="24">
        <v>97.2</v>
      </c>
      <c r="BS7" s="24">
        <v>100.65</v>
      </c>
      <c r="BT7" s="24">
        <v>97.43</v>
      </c>
      <c r="BU7" s="24">
        <v>97.45</v>
      </c>
      <c r="BV7" s="24">
        <v>96.07</v>
      </c>
      <c r="BW7" s="24">
        <v>97.9</v>
      </c>
      <c r="BX7" s="24">
        <v>97.75</v>
      </c>
      <c r="BY7" s="24">
        <v>98.23</v>
      </c>
      <c r="BZ7" s="24">
        <v>94.99</v>
      </c>
      <c r="CA7" s="24">
        <v>97.61</v>
      </c>
      <c r="CB7" s="24">
        <v>79.28</v>
      </c>
      <c r="CC7" s="24">
        <v>72.58</v>
      </c>
      <c r="CD7" s="24">
        <v>68.27</v>
      </c>
      <c r="CE7" s="24">
        <v>70.989999999999995</v>
      </c>
      <c r="CF7" s="24">
        <v>71.650000000000006</v>
      </c>
      <c r="CG7" s="24">
        <v>122.01</v>
      </c>
      <c r="CH7" s="24">
        <v>112.77</v>
      </c>
      <c r="CI7" s="24">
        <v>105.3</v>
      </c>
      <c r="CJ7" s="24">
        <v>100.56</v>
      </c>
      <c r="CK7" s="24">
        <v>101.01</v>
      </c>
      <c r="CL7" s="24">
        <v>138.29</v>
      </c>
      <c r="CM7" s="24" t="s">
        <v>102</v>
      </c>
      <c r="CN7" s="24" t="s">
        <v>102</v>
      </c>
      <c r="CO7" s="24" t="s">
        <v>102</v>
      </c>
      <c r="CP7" s="24" t="s">
        <v>102</v>
      </c>
      <c r="CQ7" s="24" t="s">
        <v>102</v>
      </c>
      <c r="CR7" s="24" t="s">
        <v>102</v>
      </c>
      <c r="CS7" s="24" t="s">
        <v>102</v>
      </c>
      <c r="CT7" s="24" t="s">
        <v>102</v>
      </c>
      <c r="CU7" s="24" t="s">
        <v>102</v>
      </c>
      <c r="CV7" s="24" t="s">
        <v>102</v>
      </c>
      <c r="CW7" s="24">
        <v>59.1</v>
      </c>
      <c r="CX7" s="24">
        <v>98.86</v>
      </c>
      <c r="CY7" s="24">
        <v>98.92</v>
      </c>
      <c r="CZ7" s="24">
        <v>99.01</v>
      </c>
      <c r="DA7" s="24">
        <v>99</v>
      </c>
      <c r="DB7" s="24">
        <v>99.18</v>
      </c>
      <c r="DC7" s="24">
        <v>96.71</v>
      </c>
      <c r="DD7" s="24">
        <v>96.8</v>
      </c>
      <c r="DE7" s="24">
        <v>97.53</v>
      </c>
      <c r="DF7" s="24">
        <v>98.14</v>
      </c>
      <c r="DG7" s="24">
        <v>98.08</v>
      </c>
      <c r="DH7" s="24">
        <v>95.82</v>
      </c>
      <c r="DI7" s="24">
        <v>14.58</v>
      </c>
      <c r="DJ7" s="24">
        <v>17.5</v>
      </c>
      <c r="DK7" s="24">
        <v>19.43</v>
      </c>
      <c r="DL7" s="24">
        <v>22.18</v>
      </c>
      <c r="DM7" s="24">
        <v>24.44</v>
      </c>
      <c r="DN7" s="24">
        <v>15.87</v>
      </c>
      <c r="DO7" s="24">
        <v>14.72</v>
      </c>
      <c r="DP7" s="24">
        <v>11.11</v>
      </c>
      <c r="DQ7" s="24">
        <v>23.49</v>
      </c>
      <c r="DR7" s="24">
        <v>26.35</v>
      </c>
      <c r="DS7" s="24">
        <v>39.74</v>
      </c>
      <c r="DT7" s="24">
        <v>0</v>
      </c>
      <c r="DU7" s="24">
        <v>0</v>
      </c>
      <c r="DV7" s="24">
        <v>0</v>
      </c>
      <c r="DW7" s="24">
        <v>0</v>
      </c>
      <c r="DX7" s="24">
        <v>0</v>
      </c>
      <c r="DY7" s="24">
        <v>0.53</v>
      </c>
      <c r="DZ7" s="24">
        <v>1.01</v>
      </c>
      <c r="EA7" s="24">
        <v>1.6</v>
      </c>
      <c r="EB7" s="24">
        <v>8.67</v>
      </c>
      <c r="EC7" s="24">
        <v>14.22</v>
      </c>
      <c r="ED7" s="24">
        <v>7.62</v>
      </c>
      <c r="EE7" s="24">
        <v>0</v>
      </c>
      <c r="EF7" s="24">
        <v>0</v>
      </c>
      <c r="EG7" s="24">
        <v>0</v>
      </c>
      <c r="EH7" s="24">
        <v>0</v>
      </c>
      <c r="EI7" s="24">
        <v>0</v>
      </c>
      <c r="EJ7" s="24">
        <v>0.02</v>
      </c>
      <c r="EK7" s="24">
        <v>0.06</v>
      </c>
      <c r="EL7" s="24">
        <v>0.02</v>
      </c>
      <c r="EM7" s="24">
        <v>0.11</v>
      </c>
      <c r="EN7" s="24">
        <v>0.04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2024-02-05T01:47:13Z</cp:lastPrinted>
  <dcterms:created xsi:type="dcterms:W3CDTF">2023-12-12T00:44:30Z</dcterms:created>
  <dcterms:modified xsi:type="dcterms:W3CDTF">2024-02-05T01:47:17Z</dcterms:modified>
  <cp:category/>
</cp:coreProperties>
</file>